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"/>
    </mc:Choice>
  </mc:AlternateContent>
  <xr:revisionPtr revIDLastSave="0" documentId="13_ncr:1_{D0B72747-68C0-4DD1-B0D4-7469638DE8FD}" xr6:coauthVersionLast="36" xr6:coauthVersionMax="36" xr10:uidLastSave="{00000000-0000-0000-0000-000000000000}"/>
  <bookViews>
    <workbookView xWindow="0" yWindow="0" windowWidth="18810" windowHeight="738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процедур'!$A$1:$AY$720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706" i="5" l="1"/>
  <c r="AQ707" i="5"/>
  <c r="AQ708" i="5"/>
  <c r="AQ709" i="5"/>
  <c r="AQ710" i="5"/>
  <c r="AQ711" i="5"/>
  <c r="AQ712" i="5"/>
  <c r="AQ713" i="5"/>
  <c r="AQ714" i="5"/>
  <c r="AQ715" i="5"/>
  <c r="AQ716" i="5"/>
  <c r="AQ717" i="5"/>
  <c r="AQ718" i="5"/>
  <c r="AQ719" i="5"/>
  <c r="AQ705" i="5"/>
  <c r="AQ670" i="5"/>
  <c r="AQ671" i="5"/>
  <c r="AQ672" i="5"/>
  <c r="AQ673" i="5"/>
  <c r="AQ674" i="5"/>
  <c r="AQ675" i="5"/>
  <c r="AQ676" i="5"/>
  <c r="AQ677" i="5"/>
  <c r="AQ678" i="5"/>
  <c r="AQ679" i="5"/>
  <c r="AQ680" i="5"/>
  <c r="AQ681" i="5"/>
  <c r="AQ682" i="5"/>
  <c r="AQ683" i="5"/>
  <c r="AQ684" i="5"/>
  <c r="AQ685" i="5"/>
  <c r="AQ686" i="5"/>
  <c r="AQ687" i="5"/>
  <c r="AQ688" i="5"/>
  <c r="AQ689" i="5"/>
  <c r="AQ690" i="5"/>
  <c r="AQ691" i="5"/>
  <c r="AQ692" i="5"/>
  <c r="AQ693" i="5"/>
  <c r="AQ694" i="5"/>
  <c r="AQ695" i="5"/>
  <c r="AQ696" i="5"/>
  <c r="AQ697" i="5"/>
  <c r="AQ698" i="5"/>
  <c r="AQ699" i="5"/>
  <c r="AQ700" i="5"/>
  <c r="AQ669" i="5"/>
  <c r="AQ664" i="5"/>
  <c r="AQ663" i="5"/>
  <c r="AQ662" i="5"/>
  <c r="AQ661" i="5"/>
  <c r="AQ660" i="5"/>
  <c r="AQ659" i="5"/>
  <c r="AQ658" i="5"/>
  <c r="AQ657" i="5"/>
  <c r="AQ656" i="5"/>
  <c r="AQ655" i="5"/>
  <c r="AQ654" i="5"/>
  <c r="AQ653" i="5"/>
  <c r="AQ652" i="5"/>
  <c r="AQ651" i="5"/>
  <c r="AS651" i="5" s="1"/>
  <c r="AQ650" i="5"/>
  <c r="AQ649" i="5"/>
  <c r="AS649" i="5" s="1"/>
  <c r="AQ648" i="5"/>
  <c r="AQ647" i="5"/>
  <c r="AQ646" i="5"/>
  <c r="AQ645" i="5"/>
  <c r="AQ644" i="5"/>
  <c r="AQ643" i="5"/>
  <c r="AQ642" i="5"/>
  <c r="AQ641" i="5"/>
  <c r="AQ640" i="5"/>
  <c r="AQ639" i="5"/>
  <c r="AQ638" i="5"/>
  <c r="AQ637" i="5"/>
  <c r="AQ636" i="5"/>
  <c r="AQ635" i="5"/>
  <c r="AQ634" i="5"/>
  <c r="AQ633" i="5"/>
  <c r="AQ632" i="5"/>
  <c r="AQ631" i="5"/>
  <c r="AQ630" i="5"/>
  <c r="AQ629" i="5"/>
  <c r="AQ628" i="5"/>
  <c r="AQ627" i="5"/>
  <c r="AQ626" i="5"/>
  <c r="AQ625" i="5"/>
  <c r="AQ624" i="5"/>
  <c r="AQ623" i="5"/>
  <c r="AQ622" i="5"/>
  <c r="AQ621" i="5"/>
  <c r="AQ620" i="5"/>
  <c r="AQ619" i="5"/>
  <c r="AQ618" i="5"/>
  <c r="AQ617" i="5"/>
  <c r="AQ616" i="5"/>
  <c r="AQ615" i="5"/>
  <c r="AS615" i="5" s="1"/>
  <c r="AQ614" i="5"/>
  <c r="AQ613" i="5"/>
  <c r="AS613" i="5" s="1"/>
  <c r="AQ612" i="5"/>
  <c r="AQ611" i="5"/>
  <c r="AQ610" i="5"/>
  <c r="AQ609" i="5"/>
  <c r="AQ608" i="5"/>
  <c r="AQ607" i="5"/>
  <c r="AQ606" i="5"/>
  <c r="AQ605" i="5"/>
  <c r="AQ604" i="5"/>
  <c r="AQ603" i="5"/>
  <c r="AQ602" i="5"/>
  <c r="AQ601" i="5"/>
  <c r="AQ600" i="5"/>
  <c r="AQ599" i="5"/>
  <c r="AQ598" i="5"/>
  <c r="AQ597" i="5"/>
  <c r="AS597" i="5" s="1"/>
  <c r="AQ596" i="5"/>
  <c r="AQ595" i="5"/>
  <c r="AS595" i="5" s="1"/>
  <c r="AQ594" i="5"/>
  <c r="AQ593" i="5"/>
  <c r="AQ592" i="5"/>
  <c r="AQ591" i="5"/>
  <c r="AQ590" i="5"/>
  <c r="AQ589" i="5"/>
  <c r="AQ588" i="5"/>
  <c r="AQ587" i="5"/>
  <c r="AQ586" i="5"/>
  <c r="AQ585" i="5"/>
  <c r="AQ584" i="5"/>
  <c r="AQ583" i="5"/>
  <c r="AQ582" i="5"/>
  <c r="AQ581" i="5"/>
  <c r="AQ580" i="5"/>
  <c r="AQ579" i="5"/>
  <c r="AQ578" i="5"/>
  <c r="AQ577" i="5"/>
  <c r="AQ576" i="5"/>
  <c r="AQ575" i="5"/>
  <c r="AQ574" i="5"/>
  <c r="AQ573" i="5"/>
  <c r="AS573" i="5" s="1"/>
  <c r="AQ572" i="5"/>
  <c r="AQ571" i="5"/>
  <c r="AS571" i="5" s="1"/>
  <c r="AQ570" i="5"/>
  <c r="AQ569" i="5"/>
  <c r="AS468" i="5"/>
  <c r="AS467" i="5"/>
  <c r="AS466" i="5"/>
  <c r="AS465" i="5"/>
  <c r="AS464" i="5"/>
  <c r="AS463" i="5"/>
  <c r="AQ463" i="5"/>
  <c r="AQ464" i="5"/>
  <c r="AQ465" i="5"/>
  <c r="AQ466" i="5"/>
  <c r="AQ467" i="5"/>
  <c r="AQ468" i="5"/>
  <c r="AQ470" i="5"/>
  <c r="AQ471" i="5"/>
  <c r="AQ472" i="5"/>
  <c r="AQ473" i="5"/>
  <c r="AQ474" i="5"/>
  <c r="AQ475" i="5"/>
  <c r="AQ476" i="5"/>
  <c r="AQ477" i="5"/>
  <c r="AQ478" i="5"/>
  <c r="AQ479" i="5"/>
  <c r="AQ480" i="5"/>
  <c r="AQ481" i="5"/>
  <c r="AQ482" i="5"/>
  <c r="AQ483" i="5"/>
  <c r="AQ484" i="5"/>
  <c r="AQ485" i="5"/>
  <c r="AQ486" i="5"/>
  <c r="AQ487" i="5"/>
  <c r="AQ488" i="5"/>
  <c r="AQ489" i="5"/>
  <c r="AQ490" i="5"/>
  <c r="AQ491" i="5"/>
  <c r="AQ492" i="5"/>
  <c r="AQ493" i="5"/>
  <c r="AQ494" i="5"/>
  <c r="AQ495" i="5"/>
  <c r="AQ496" i="5"/>
  <c r="AQ497" i="5"/>
  <c r="AQ498" i="5"/>
  <c r="AQ499" i="5"/>
  <c r="AQ500" i="5"/>
  <c r="AQ501" i="5"/>
  <c r="AQ502" i="5"/>
  <c r="AQ503" i="5"/>
  <c r="AQ504" i="5"/>
  <c r="AQ505" i="5"/>
  <c r="AQ506" i="5"/>
  <c r="AQ507" i="5"/>
  <c r="AQ508" i="5"/>
  <c r="AQ509" i="5"/>
  <c r="AQ510" i="5"/>
  <c r="AQ511" i="5"/>
  <c r="AQ512" i="5"/>
  <c r="AQ513" i="5"/>
  <c r="AQ514" i="5"/>
  <c r="AQ515" i="5"/>
  <c r="AQ516" i="5"/>
  <c r="AQ517" i="5"/>
  <c r="AQ518" i="5"/>
  <c r="AQ519" i="5"/>
  <c r="AQ520" i="5"/>
  <c r="AQ521" i="5"/>
  <c r="AQ522" i="5"/>
  <c r="AQ523" i="5"/>
  <c r="AQ524" i="5"/>
  <c r="AQ525" i="5"/>
  <c r="AQ526" i="5"/>
  <c r="AQ527" i="5"/>
  <c r="AQ528" i="5"/>
  <c r="AQ529" i="5"/>
  <c r="AQ530" i="5"/>
  <c r="AQ531" i="5"/>
  <c r="AQ532" i="5"/>
  <c r="AQ533" i="5"/>
  <c r="AQ534" i="5"/>
  <c r="AQ535" i="5"/>
  <c r="AQ536" i="5"/>
  <c r="AQ537" i="5"/>
  <c r="AQ538" i="5"/>
  <c r="AQ539" i="5"/>
  <c r="AQ540" i="5"/>
  <c r="AQ541" i="5"/>
  <c r="AQ542" i="5"/>
  <c r="AQ543" i="5"/>
  <c r="AQ544" i="5"/>
  <c r="AQ545" i="5"/>
  <c r="AQ546" i="5"/>
  <c r="AQ547" i="5"/>
  <c r="AQ548" i="5"/>
  <c r="AQ549" i="5"/>
  <c r="AQ550" i="5"/>
  <c r="AQ551" i="5"/>
  <c r="AQ552" i="5"/>
  <c r="AQ553" i="5"/>
  <c r="AQ554" i="5"/>
  <c r="AQ555" i="5"/>
  <c r="AQ556" i="5"/>
  <c r="AQ557" i="5"/>
  <c r="AQ558" i="5"/>
  <c r="AQ559" i="5"/>
  <c r="AQ560" i="5"/>
  <c r="AQ561" i="5"/>
  <c r="AQ562" i="5"/>
  <c r="AQ563" i="5"/>
  <c r="AQ564" i="5"/>
  <c r="AQ469" i="5"/>
  <c r="AQ385" i="5"/>
  <c r="AQ386" i="5"/>
  <c r="AQ387" i="5"/>
  <c r="AQ388" i="5"/>
  <c r="AQ389" i="5"/>
  <c r="AQ390" i="5"/>
  <c r="AQ391" i="5"/>
  <c r="AQ392" i="5"/>
  <c r="AQ393" i="5"/>
  <c r="AQ394" i="5"/>
  <c r="AQ395" i="5"/>
  <c r="AQ396" i="5"/>
  <c r="AQ397" i="5"/>
  <c r="AQ398" i="5"/>
  <c r="AQ399" i="5"/>
  <c r="AQ400" i="5"/>
  <c r="AQ401" i="5"/>
  <c r="AQ402" i="5"/>
  <c r="AQ403" i="5"/>
  <c r="AQ404" i="5"/>
  <c r="AQ405" i="5"/>
  <c r="AQ406" i="5"/>
  <c r="AQ407" i="5"/>
  <c r="AQ408" i="5"/>
  <c r="AQ409" i="5"/>
  <c r="AQ410" i="5"/>
  <c r="AQ411" i="5"/>
  <c r="AQ412" i="5"/>
  <c r="AQ413" i="5"/>
  <c r="AQ414" i="5"/>
  <c r="AQ415" i="5"/>
  <c r="AQ416" i="5"/>
  <c r="AQ417" i="5"/>
  <c r="AQ418" i="5"/>
  <c r="AQ419" i="5"/>
  <c r="AQ420" i="5"/>
  <c r="AQ421" i="5"/>
  <c r="AQ422" i="5"/>
  <c r="AQ423" i="5"/>
  <c r="AQ424" i="5"/>
  <c r="AQ425" i="5"/>
  <c r="AQ426" i="5"/>
  <c r="AQ427" i="5"/>
  <c r="AQ428" i="5"/>
  <c r="AQ429" i="5"/>
  <c r="AQ430" i="5"/>
  <c r="AQ431" i="5"/>
  <c r="AQ432" i="5"/>
  <c r="AQ433" i="5"/>
  <c r="AQ434" i="5"/>
  <c r="AQ435" i="5"/>
  <c r="AQ436" i="5"/>
  <c r="AQ437" i="5"/>
  <c r="AQ438" i="5"/>
  <c r="AQ439" i="5"/>
  <c r="AQ440" i="5"/>
  <c r="AQ441" i="5"/>
  <c r="AQ442" i="5"/>
  <c r="AQ443" i="5"/>
  <c r="AQ444" i="5"/>
  <c r="AQ445" i="5"/>
  <c r="AQ446" i="5"/>
  <c r="AQ447" i="5"/>
  <c r="AQ448" i="5"/>
  <c r="AQ449" i="5"/>
  <c r="AQ450" i="5"/>
  <c r="AQ451" i="5"/>
  <c r="AQ452" i="5"/>
  <c r="AQ453" i="5"/>
  <c r="AQ454" i="5"/>
  <c r="AQ455" i="5"/>
  <c r="AQ456" i="5"/>
  <c r="AQ457" i="5"/>
  <c r="AQ458" i="5"/>
  <c r="AQ384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328" i="5"/>
  <c r="AQ329" i="5"/>
  <c r="AQ330" i="5"/>
  <c r="AQ331" i="5"/>
  <c r="AQ332" i="5"/>
  <c r="AQ333" i="5"/>
  <c r="AQ334" i="5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57" i="5"/>
  <c r="AQ358" i="5"/>
  <c r="AQ359" i="5"/>
  <c r="AQ360" i="5"/>
  <c r="AQ361" i="5"/>
  <c r="AQ362" i="5"/>
  <c r="AQ363" i="5"/>
  <c r="AQ364" i="5"/>
  <c r="AQ365" i="5"/>
  <c r="AQ366" i="5"/>
  <c r="AQ367" i="5"/>
  <c r="AQ368" i="5"/>
  <c r="AQ369" i="5"/>
  <c r="AQ370" i="5"/>
  <c r="AQ371" i="5"/>
  <c r="AQ372" i="5"/>
  <c r="AQ373" i="5"/>
  <c r="AQ374" i="5"/>
  <c r="AQ375" i="5"/>
  <c r="AQ376" i="5"/>
  <c r="AQ377" i="5"/>
  <c r="AQ378" i="5"/>
  <c r="AQ379" i="5"/>
  <c r="AQ31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244" i="5"/>
  <c r="AR661" i="5"/>
  <c r="AR662" i="5"/>
  <c r="AR663" i="5"/>
  <c r="AR655" i="5"/>
  <c r="AR656" i="5"/>
  <c r="AR657" i="5"/>
  <c r="AR649" i="5"/>
  <c r="AR650" i="5"/>
  <c r="AR651" i="5"/>
  <c r="AR643" i="5"/>
  <c r="AR644" i="5"/>
  <c r="AR645" i="5"/>
  <c r="AR637" i="5"/>
  <c r="AR638" i="5"/>
  <c r="AR639" i="5"/>
  <c r="AR631" i="5"/>
  <c r="AR632" i="5"/>
  <c r="AR633" i="5"/>
  <c r="AR625" i="5"/>
  <c r="AR626" i="5"/>
  <c r="AR627" i="5"/>
  <c r="AR619" i="5"/>
  <c r="AR620" i="5"/>
  <c r="AR621" i="5"/>
  <c r="AR613" i="5"/>
  <c r="AR614" i="5"/>
  <c r="AR615" i="5"/>
  <c r="AR607" i="5"/>
  <c r="AR608" i="5"/>
  <c r="AR609" i="5"/>
  <c r="AR601" i="5"/>
  <c r="AR602" i="5"/>
  <c r="AR603" i="5"/>
  <c r="AR595" i="5"/>
  <c r="AR596" i="5"/>
  <c r="AR597" i="5"/>
  <c r="AR589" i="5"/>
  <c r="AR590" i="5"/>
  <c r="AR591" i="5"/>
  <c r="AR583" i="5"/>
  <c r="AR584" i="5"/>
  <c r="AR585" i="5"/>
  <c r="AR577" i="5"/>
  <c r="AR578" i="5"/>
  <c r="AR579" i="5"/>
  <c r="AR571" i="5"/>
  <c r="AR572" i="5"/>
  <c r="AR573" i="5"/>
  <c r="AS637" i="5"/>
  <c r="AS638" i="5"/>
  <c r="AS639" i="5"/>
  <c r="AS650" i="5"/>
  <c r="AS661" i="5"/>
  <c r="AS662" i="5"/>
  <c r="AS663" i="5"/>
  <c r="AS614" i="5"/>
  <c r="AS625" i="5"/>
  <c r="AS626" i="5"/>
  <c r="AS627" i="5"/>
  <c r="AS596" i="5"/>
  <c r="AS589" i="5"/>
  <c r="AS590" i="5"/>
  <c r="AS591" i="5"/>
  <c r="AS572" i="5"/>
  <c r="AR561" i="5"/>
  <c r="AR562" i="5"/>
  <c r="AR563" i="5"/>
  <c r="AR555" i="5"/>
  <c r="AR556" i="5"/>
  <c r="AR557" i="5"/>
  <c r="AR549" i="5"/>
  <c r="AR550" i="5"/>
  <c r="AR551" i="5"/>
  <c r="AR543" i="5"/>
  <c r="AR544" i="5"/>
  <c r="AR545" i="5"/>
  <c r="AR537" i="5"/>
  <c r="AR538" i="5"/>
  <c r="AR539" i="5"/>
  <c r="AR531" i="5"/>
  <c r="AR532" i="5"/>
  <c r="AR533" i="5"/>
  <c r="AR525" i="5"/>
  <c r="AR526" i="5"/>
  <c r="AR527" i="5"/>
  <c r="AR519" i="5"/>
  <c r="AR520" i="5"/>
  <c r="AR521" i="5"/>
  <c r="AR513" i="5"/>
  <c r="AR514" i="5"/>
  <c r="AR515" i="5"/>
  <c r="AR507" i="5"/>
  <c r="AR508" i="5"/>
  <c r="AR509" i="5"/>
  <c r="AR501" i="5"/>
  <c r="AR502" i="5"/>
  <c r="AR503" i="5"/>
  <c r="AR495" i="5"/>
  <c r="AR496" i="5"/>
  <c r="AR497" i="5"/>
  <c r="AR489" i="5"/>
  <c r="AR490" i="5"/>
  <c r="AR491" i="5"/>
  <c r="AR483" i="5"/>
  <c r="AR484" i="5"/>
  <c r="AR485" i="5"/>
  <c r="AR477" i="5"/>
  <c r="AR478" i="5"/>
  <c r="AR479" i="5"/>
  <c r="AR471" i="5"/>
  <c r="AR472" i="5"/>
  <c r="AR473" i="5"/>
  <c r="AS477" i="5"/>
  <c r="AS478" i="5"/>
  <c r="AS479" i="5"/>
  <c r="AS490" i="5"/>
  <c r="AS501" i="5"/>
  <c r="AS502" i="5"/>
  <c r="AS503" i="5"/>
  <c r="AS514" i="5"/>
  <c r="AS525" i="5"/>
  <c r="AS526" i="5"/>
  <c r="AS527" i="5"/>
  <c r="AS538" i="5"/>
  <c r="AS549" i="5"/>
  <c r="AS550" i="5"/>
  <c r="AS551" i="5"/>
  <c r="AS562" i="5"/>
  <c r="AR456" i="5"/>
  <c r="AR457" i="5"/>
  <c r="AR458" i="5"/>
  <c r="AR451" i="5"/>
  <c r="AR452" i="5"/>
  <c r="AR453" i="5"/>
  <c r="AR446" i="5"/>
  <c r="AR447" i="5"/>
  <c r="AR448" i="5"/>
  <c r="AR441" i="5"/>
  <c r="AR442" i="5"/>
  <c r="AR443" i="5"/>
  <c r="AR436" i="5"/>
  <c r="AR437" i="5"/>
  <c r="AR438" i="5"/>
  <c r="AR431" i="5"/>
  <c r="AR432" i="5"/>
  <c r="AR433" i="5"/>
  <c r="AR426" i="5"/>
  <c r="AR427" i="5"/>
  <c r="AR428" i="5"/>
  <c r="AR421" i="5"/>
  <c r="AR422" i="5"/>
  <c r="AR423" i="5"/>
  <c r="AR416" i="5"/>
  <c r="AR417" i="5"/>
  <c r="AR418" i="5"/>
  <c r="AR411" i="5"/>
  <c r="AR412" i="5"/>
  <c r="AR413" i="5"/>
  <c r="AR406" i="5"/>
  <c r="AR407" i="5"/>
  <c r="AR408" i="5"/>
  <c r="AR401" i="5"/>
  <c r="AR402" i="5"/>
  <c r="AR403" i="5"/>
  <c r="AR396" i="5"/>
  <c r="AR397" i="5"/>
  <c r="AR398" i="5"/>
  <c r="AR391" i="5"/>
  <c r="AR392" i="5"/>
  <c r="AR393" i="5"/>
  <c r="AR386" i="5"/>
  <c r="AR387" i="5"/>
  <c r="AR388" i="5"/>
  <c r="AS387" i="5"/>
  <c r="AS391" i="5"/>
  <c r="AS393" i="5"/>
  <c r="AR419" i="5"/>
  <c r="AR420" i="5"/>
  <c r="AR424" i="5"/>
  <c r="AR425" i="5"/>
  <c r="AR376" i="5"/>
  <c r="AR377" i="5"/>
  <c r="AR378" i="5"/>
  <c r="AR370" i="5"/>
  <c r="AR371" i="5"/>
  <c r="AR372" i="5"/>
  <c r="AR364" i="5"/>
  <c r="AR365" i="5"/>
  <c r="AR366" i="5"/>
  <c r="AR358" i="5"/>
  <c r="AR359" i="5"/>
  <c r="AR360" i="5"/>
  <c r="AR352" i="5"/>
  <c r="AR353" i="5"/>
  <c r="AR354" i="5"/>
  <c r="AR346" i="5"/>
  <c r="AR347" i="5"/>
  <c r="AR348" i="5"/>
  <c r="AR340" i="5"/>
  <c r="AR341" i="5"/>
  <c r="AR342" i="5"/>
  <c r="AR334" i="5"/>
  <c r="AR335" i="5"/>
  <c r="AR336" i="5"/>
  <c r="AR328" i="5"/>
  <c r="AR329" i="5"/>
  <c r="AR330" i="5"/>
  <c r="AR322" i="5"/>
  <c r="AR323" i="5"/>
  <c r="AR324" i="5"/>
  <c r="AR316" i="5"/>
  <c r="AR317" i="5"/>
  <c r="AR318" i="5"/>
  <c r="AS322" i="5"/>
  <c r="AS323" i="5"/>
  <c r="AS324" i="5"/>
  <c r="AS335" i="5"/>
  <c r="AS346" i="5"/>
  <c r="AS347" i="5"/>
  <c r="AS348" i="5"/>
  <c r="AS359" i="5"/>
  <c r="AS370" i="5"/>
  <c r="AS371" i="5"/>
  <c r="AS372" i="5"/>
  <c r="AR306" i="5"/>
  <c r="AR307" i="5"/>
  <c r="AR308" i="5"/>
  <c r="AR300" i="5"/>
  <c r="AR301" i="5"/>
  <c r="AR302" i="5"/>
  <c r="AR294" i="5"/>
  <c r="AR295" i="5"/>
  <c r="AR296" i="5"/>
  <c r="AR288" i="5"/>
  <c r="AR289" i="5"/>
  <c r="AR290" i="5"/>
  <c r="AR282" i="5"/>
  <c r="AR283" i="5"/>
  <c r="AR284" i="5"/>
  <c r="AR276" i="5"/>
  <c r="AR277" i="5"/>
  <c r="AR278" i="5"/>
  <c r="AR270" i="5"/>
  <c r="AR271" i="5"/>
  <c r="AR272" i="5"/>
  <c r="AR264" i="5"/>
  <c r="AR265" i="5"/>
  <c r="AR266" i="5"/>
  <c r="AR258" i="5"/>
  <c r="AR259" i="5"/>
  <c r="AR260" i="5"/>
  <c r="AR252" i="5"/>
  <c r="AR253" i="5"/>
  <c r="AR254" i="5"/>
  <c r="AR246" i="5"/>
  <c r="AR247" i="5"/>
  <c r="AR248" i="5"/>
  <c r="AR249" i="5"/>
  <c r="AS252" i="5"/>
  <c r="AS254" i="5"/>
  <c r="AS276" i="5"/>
  <c r="AS278" i="5"/>
  <c r="AS300" i="5"/>
  <c r="AS302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209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180" i="5"/>
  <c r="AR236" i="5"/>
  <c r="AR237" i="5"/>
  <c r="AR238" i="5"/>
  <c r="AR239" i="5"/>
  <c r="AR211" i="5"/>
  <c r="AS211" i="5" s="1"/>
  <c r="AR212" i="5"/>
  <c r="AS212" i="5" s="1"/>
  <c r="AR213" i="5"/>
  <c r="AS213" i="5" s="1"/>
  <c r="AR214" i="5"/>
  <c r="AS214" i="5" s="1"/>
  <c r="AR215" i="5"/>
  <c r="AS215" i="5" s="1"/>
  <c r="AR216" i="5"/>
  <c r="AS216" i="5" s="1"/>
  <c r="AR217" i="5"/>
  <c r="AS217" i="5" s="1"/>
  <c r="AR218" i="5"/>
  <c r="AS218" i="5" s="1"/>
  <c r="AR219" i="5"/>
  <c r="AS219" i="5" s="1"/>
  <c r="AR220" i="5"/>
  <c r="AS220" i="5" s="1"/>
  <c r="AR221" i="5"/>
  <c r="AS221" i="5" s="1"/>
  <c r="AR222" i="5"/>
  <c r="AS222" i="5" s="1"/>
  <c r="AR223" i="5"/>
  <c r="AS223" i="5" s="1"/>
  <c r="AR224" i="5"/>
  <c r="AS224" i="5" s="1"/>
  <c r="AR225" i="5"/>
  <c r="AS225" i="5" s="1"/>
  <c r="AR226" i="5"/>
  <c r="AS226" i="5" s="1"/>
  <c r="AR227" i="5"/>
  <c r="AS227" i="5" s="1"/>
  <c r="AR228" i="5"/>
  <c r="AS228" i="5" s="1"/>
  <c r="AR229" i="5"/>
  <c r="AS229" i="5" s="1"/>
  <c r="AR230" i="5"/>
  <c r="AS230" i="5" s="1"/>
  <c r="AR231" i="5"/>
  <c r="AS231" i="5" s="1"/>
  <c r="AR232" i="5"/>
  <c r="AS232" i="5" s="1"/>
  <c r="AR199" i="5"/>
  <c r="AR200" i="5"/>
  <c r="AR201" i="5"/>
  <c r="AS201" i="5" s="1"/>
  <c r="AR202" i="5"/>
  <c r="AR203" i="5"/>
  <c r="AR204" i="5"/>
  <c r="AR205" i="5"/>
  <c r="AR206" i="5"/>
  <c r="AR207" i="5"/>
  <c r="AR208" i="5"/>
  <c r="AR187" i="5"/>
  <c r="AS187" i="5" s="1"/>
  <c r="AR188" i="5"/>
  <c r="AR189" i="5"/>
  <c r="AR190" i="5"/>
  <c r="AR191" i="5"/>
  <c r="AS191" i="5" s="1"/>
  <c r="AR192" i="5"/>
  <c r="AR193" i="5"/>
  <c r="AR194" i="5"/>
  <c r="AR195" i="5"/>
  <c r="AR196" i="5"/>
  <c r="AR197" i="5"/>
  <c r="AR181" i="5"/>
  <c r="AR182" i="5"/>
  <c r="AR183" i="5"/>
  <c r="AR184" i="5"/>
  <c r="AR185" i="5"/>
  <c r="AS193" i="5"/>
  <c r="AS301" i="5" l="1"/>
  <c r="AS289" i="5"/>
  <c r="AS277" i="5"/>
  <c r="AS265" i="5"/>
  <c r="AS253" i="5"/>
  <c r="AS392" i="5"/>
  <c r="AS388" i="5"/>
  <c r="AS386" i="5"/>
  <c r="AS563" i="5"/>
  <c r="AS561" i="5"/>
  <c r="AS539" i="5"/>
  <c r="AS537" i="5"/>
  <c r="AS515" i="5"/>
  <c r="AS513" i="5"/>
  <c r="AS491" i="5"/>
  <c r="AS489" i="5"/>
  <c r="AS290" i="5"/>
  <c r="AS288" i="5"/>
  <c r="AS266" i="5"/>
  <c r="AS264" i="5"/>
  <c r="AS360" i="5"/>
  <c r="AS358" i="5"/>
  <c r="AS336" i="5"/>
  <c r="AS334" i="5"/>
  <c r="AS578" i="5"/>
  <c r="AS585" i="5"/>
  <c r="AS583" i="5"/>
  <c r="AS602" i="5"/>
  <c r="AS621" i="5"/>
  <c r="AS619" i="5"/>
  <c r="AS609" i="5"/>
  <c r="AS607" i="5"/>
  <c r="AS657" i="5"/>
  <c r="AS655" i="5"/>
  <c r="AS645" i="5"/>
  <c r="AS643" i="5"/>
  <c r="AS633" i="5"/>
  <c r="AS631" i="5"/>
  <c r="AS579" i="5"/>
  <c r="AS577" i="5"/>
  <c r="AS584" i="5"/>
  <c r="AS603" i="5"/>
  <c r="AS601" i="5"/>
  <c r="AS608" i="5"/>
  <c r="AS620" i="5"/>
  <c r="AS632" i="5"/>
  <c r="AS644" i="5"/>
  <c r="AS656" i="5"/>
  <c r="AS556" i="5"/>
  <c r="AS544" i="5"/>
  <c r="AS532" i="5"/>
  <c r="AS520" i="5"/>
  <c r="AS508" i="5"/>
  <c r="AS496" i="5"/>
  <c r="AS484" i="5"/>
  <c r="AS472" i="5"/>
  <c r="AS457" i="5"/>
  <c r="AS238" i="5"/>
  <c r="AS236" i="5"/>
  <c r="AS308" i="5"/>
  <c r="AS306" i="5"/>
  <c r="AS296" i="5"/>
  <c r="AS294" i="5"/>
  <c r="AS284" i="5"/>
  <c r="AS282" i="5"/>
  <c r="AS272" i="5"/>
  <c r="AS270" i="5"/>
  <c r="AS260" i="5"/>
  <c r="AS258" i="5"/>
  <c r="AS377" i="5"/>
  <c r="AS365" i="5"/>
  <c r="AS353" i="5"/>
  <c r="AS341" i="5"/>
  <c r="AS329" i="5"/>
  <c r="AS317" i="5"/>
  <c r="AS424" i="5"/>
  <c r="AS458" i="5"/>
  <c r="AS557" i="5"/>
  <c r="AS555" i="5"/>
  <c r="AS545" i="5"/>
  <c r="AS543" i="5"/>
  <c r="AS533" i="5"/>
  <c r="AS531" i="5"/>
  <c r="AS521" i="5"/>
  <c r="AS519" i="5"/>
  <c r="AS509" i="5"/>
  <c r="AS507" i="5"/>
  <c r="AS497" i="5"/>
  <c r="AS495" i="5"/>
  <c r="AS485" i="5"/>
  <c r="AS483" i="5"/>
  <c r="AS473" i="5"/>
  <c r="AS471" i="5"/>
  <c r="AS425" i="5"/>
  <c r="AS397" i="5"/>
  <c r="AS403" i="5"/>
  <c r="AS401" i="5"/>
  <c r="AS407" i="5"/>
  <c r="AS413" i="5"/>
  <c r="AS411" i="5"/>
  <c r="AS417" i="5"/>
  <c r="AS423" i="5"/>
  <c r="AS421" i="5"/>
  <c r="AS427" i="5"/>
  <c r="AS433" i="5"/>
  <c r="AS431" i="5"/>
  <c r="AS437" i="5"/>
  <c r="AS443" i="5"/>
  <c r="AS441" i="5"/>
  <c r="AS447" i="5"/>
  <c r="AS453" i="5"/>
  <c r="AS451" i="5"/>
  <c r="AS422" i="5"/>
  <c r="AS428" i="5"/>
  <c r="AS426" i="5"/>
  <c r="AS432" i="5"/>
  <c r="AS438" i="5"/>
  <c r="AS436" i="5"/>
  <c r="AS442" i="5"/>
  <c r="AS448" i="5"/>
  <c r="AS446" i="5"/>
  <c r="AS452" i="5"/>
  <c r="AS456" i="5"/>
  <c r="AS398" i="5"/>
  <c r="AS396" i="5"/>
  <c r="AS402" i="5"/>
  <c r="AS408" i="5"/>
  <c r="AS406" i="5"/>
  <c r="AS412" i="5"/>
  <c r="AS418" i="5"/>
  <c r="AS416" i="5"/>
  <c r="AS420" i="5"/>
  <c r="AS205" i="5"/>
  <c r="AS197" i="5"/>
  <c r="AS183" i="5"/>
  <c r="AS207" i="5"/>
  <c r="AS203" i="5"/>
  <c r="AS199" i="5"/>
  <c r="AS195" i="5"/>
  <c r="AS189" i="5"/>
  <c r="AS185" i="5"/>
  <c r="AS239" i="5"/>
  <c r="AS237" i="5"/>
  <c r="AS208" i="5"/>
  <c r="AS206" i="5"/>
  <c r="AS204" i="5"/>
  <c r="AS202" i="5"/>
  <c r="AS200" i="5"/>
  <c r="AS196" i="5"/>
  <c r="AS194" i="5"/>
  <c r="AS192" i="5"/>
  <c r="AS190" i="5"/>
  <c r="AS188" i="5"/>
  <c r="AS184" i="5"/>
  <c r="AS182" i="5"/>
  <c r="AS307" i="5"/>
  <c r="AS295" i="5"/>
  <c r="AS283" i="5"/>
  <c r="AS271" i="5"/>
  <c r="AS259" i="5"/>
  <c r="AS378" i="5"/>
  <c r="AS376" i="5"/>
  <c r="AS366" i="5"/>
  <c r="AS364" i="5"/>
  <c r="AS354" i="5"/>
  <c r="AS352" i="5"/>
  <c r="AS342" i="5"/>
  <c r="AS340" i="5"/>
  <c r="AS330" i="5"/>
  <c r="AS328" i="5"/>
  <c r="AS318" i="5"/>
  <c r="AS316" i="5"/>
  <c r="AS419" i="5"/>
  <c r="AS247" i="5"/>
  <c r="AS248" i="5"/>
  <c r="AS246" i="5"/>
  <c r="AR172" i="5"/>
  <c r="AR173" i="5"/>
  <c r="AR174" i="5"/>
  <c r="AR166" i="5"/>
  <c r="AR167" i="5"/>
  <c r="AR168" i="5"/>
  <c r="AR160" i="5"/>
  <c r="AR161" i="5"/>
  <c r="AR162" i="5"/>
  <c r="AR154" i="5"/>
  <c r="AR155" i="5"/>
  <c r="AR156" i="5"/>
  <c r="AR148" i="5"/>
  <c r="AR149" i="5"/>
  <c r="AR150" i="5"/>
  <c r="AR142" i="5"/>
  <c r="AR143" i="5"/>
  <c r="AR144" i="5"/>
  <c r="AR136" i="5"/>
  <c r="AR137" i="5"/>
  <c r="AR138" i="5"/>
  <c r="AR130" i="5"/>
  <c r="AR131" i="5"/>
  <c r="AR132" i="5"/>
  <c r="AR124" i="5"/>
  <c r="AR125" i="5"/>
  <c r="AR126" i="5"/>
  <c r="AQ123" i="5"/>
  <c r="AQ124" i="5"/>
  <c r="AS124" i="5" s="1"/>
  <c r="AQ125" i="5"/>
  <c r="AS125" i="5" s="1"/>
  <c r="AQ126" i="5"/>
  <c r="AS126" i="5" s="1"/>
  <c r="AQ127" i="5"/>
  <c r="AQ128" i="5"/>
  <c r="AQ129" i="5"/>
  <c r="AQ130" i="5"/>
  <c r="AQ131" i="5"/>
  <c r="AQ132" i="5"/>
  <c r="AQ133" i="5"/>
  <c r="AQ134" i="5"/>
  <c r="AQ135" i="5"/>
  <c r="AQ136" i="5"/>
  <c r="AS136" i="5" s="1"/>
  <c r="AQ137" i="5"/>
  <c r="AS137" i="5" s="1"/>
  <c r="AQ138" i="5"/>
  <c r="AS138" i="5" s="1"/>
  <c r="AQ139" i="5"/>
  <c r="AQ140" i="5"/>
  <c r="AQ141" i="5"/>
  <c r="AQ142" i="5"/>
  <c r="AQ143" i="5"/>
  <c r="AQ144" i="5"/>
  <c r="AQ145" i="5"/>
  <c r="AQ146" i="5"/>
  <c r="AQ147" i="5"/>
  <c r="AQ148" i="5"/>
  <c r="AS148" i="5" s="1"/>
  <c r="AQ149" i="5"/>
  <c r="AS149" i="5" s="1"/>
  <c r="AQ150" i="5"/>
  <c r="AS150" i="5" s="1"/>
  <c r="AQ151" i="5"/>
  <c r="AQ152" i="5"/>
  <c r="AQ153" i="5"/>
  <c r="AQ154" i="5"/>
  <c r="AQ155" i="5"/>
  <c r="AQ156" i="5"/>
  <c r="AQ157" i="5"/>
  <c r="AQ158" i="5"/>
  <c r="AQ159" i="5"/>
  <c r="AQ160" i="5"/>
  <c r="AS160" i="5" s="1"/>
  <c r="AQ161" i="5"/>
  <c r="AS161" i="5" s="1"/>
  <c r="AQ162" i="5"/>
  <c r="AS162" i="5" s="1"/>
  <c r="AQ163" i="5"/>
  <c r="AQ164" i="5"/>
  <c r="AQ165" i="5"/>
  <c r="AQ166" i="5"/>
  <c r="AQ167" i="5"/>
  <c r="AQ168" i="5"/>
  <c r="AQ169" i="5"/>
  <c r="AQ170" i="5"/>
  <c r="AQ171" i="5"/>
  <c r="AQ172" i="5"/>
  <c r="AS172" i="5" s="1"/>
  <c r="AQ173" i="5"/>
  <c r="AS173" i="5" s="1"/>
  <c r="AQ174" i="5"/>
  <c r="AS174" i="5" s="1"/>
  <c r="AQ175" i="5"/>
  <c r="AR114" i="5"/>
  <c r="AR115" i="5"/>
  <c r="AR116" i="5"/>
  <c r="AR108" i="5"/>
  <c r="AR109" i="5"/>
  <c r="AR110" i="5"/>
  <c r="AR102" i="5"/>
  <c r="AR103" i="5"/>
  <c r="AR104" i="5"/>
  <c r="AR96" i="5"/>
  <c r="AR97" i="5"/>
  <c r="AR98" i="5"/>
  <c r="AR90" i="5"/>
  <c r="AR91" i="5"/>
  <c r="AR92" i="5"/>
  <c r="AR84" i="5"/>
  <c r="AR85" i="5"/>
  <c r="AR86" i="5"/>
  <c r="AR71" i="5"/>
  <c r="AR72" i="5"/>
  <c r="AR73" i="5"/>
  <c r="AR74" i="5"/>
  <c r="AR75" i="5"/>
  <c r="AR76" i="5"/>
  <c r="AR77" i="5"/>
  <c r="AR78" i="5"/>
  <c r="AR79" i="5"/>
  <c r="AR80" i="5"/>
  <c r="AR66" i="5"/>
  <c r="AR67" i="5"/>
  <c r="AR68" i="5"/>
  <c r="AQ65" i="5"/>
  <c r="AQ66" i="5"/>
  <c r="AS66" i="5" s="1"/>
  <c r="AQ67" i="5"/>
  <c r="AQ68" i="5"/>
  <c r="AS68" i="5" s="1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S90" i="5" s="1"/>
  <c r="AQ91" i="5"/>
  <c r="AS91" i="5" s="1"/>
  <c r="AQ92" i="5"/>
  <c r="AS92" i="5" s="1"/>
  <c r="AQ93" i="5"/>
  <c r="AQ94" i="5"/>
  <c r="AQ95" i="5"/>
  <c r="AQ96" i="5"/>
  <c r="AQ97" i="5"/>
  <c r="AQ98" i="5"/>
  <c r="AQ99" i="5"/>
  <c r="AQ100" i="5"/>
  <c r="AQ101" i="5"/>
  <c r="AQ102" i="5"/>
  <c r="AS102" i="5" s="1"/>
  <c r="AQ103" i="5"/>
  <c r="AS103" i="5" s="1"/>
  <c r="AQ104" i="5"/>
  <c r="AS104" i="5" s="1"/>
  <c r="AQ105" i="5"/>
  <c r="AQ106" i="5"/>
  <c r="AQ107" i="5"/>
  <c r="AQ108" i="5"/>
  <c r="AQ109" i="5"/>
  <c r="AQ110" i="5"/>
  <c r="AQ111" i="5"/>
  <c r="AQ112" i="5"/>
  <c r="AQ113" i="5"/>
  <c r="AQ114" i="5"/>
  <c r="AS114" i="5" s="1"/>
  <c r="AQ115" i="5"/>
  <c r="AS115" i="5" s="1"/>
  <c r="AQ116" i="5"/>
  <c r="AS116" i="5" s="1"/>
  <c r="AQ117" i="5"/>
  <c r="AS110" i="5" l="1"/>
  <c r="AS108" i="5"/>
  <c r="AS98" i="5"/>
  <c r="AS96" i="5"/>
  <c r="AS86" i="5"/>
  <c r="AS84" i="5"/>
  <c r="AS80" i="5"/>
  <c r="AS78" i="5"/>
  <c r="AS72" i="5"/>
  <c r="AS168" i="5"/>
  <c r="AS166" i="5"/>
  <c r="AS156" i="5"/>
  <c r="AS154" i="5"/>
  <c r="AS144" i="5"/>
  <c r="AS142" i="5"/>
  <c r="AS132" i="5"/>
  <c r="AS130" i="5"/>
  <c r="AS67" i="5"/>
  <c r="AS109" i="5"/>
  <c r="AS97" i="5"/>
  <c r="AS85" i="5"/>
  <c r="AS79" i="5"/>
  <c r="AS73" i="5"/>
  <c r="AS71" i="5"/>
  <c r="AS167" i="5"/>
  <c r="AS155" i="5"/>
  <c r="AS143" i="5"/>
  <c r="AS131" i="5"/>
  <c r="AR50" i="5"/>
  <c r="AR51" i="5"/>
  <c r="AR52" i="5"/>
  <c r="AQ56" i="5"/>
  <c r="AQ57" i="5"/>
  <c r="AQ58" i="5"/>
  <c r="AR56" i="5"/>
  <c r="AR57" i="5"/>
  <c r="AR58" i="5"/>
  <c r="AQ50" i="5"/>
  <c r="AQ51" i="5"/>
  <c r="AQ52" i="5"/>
  <c r="AR44" i="5"/>
  <c r="AR45" i="5"/>
  <c r="AR46" i="5"/>
  <c r="AR38" i="5"/>
  <c r="AR39" i="5"/>
  <c r="AR40" i="5"/>
  <c r="AR30" i="5"/>
  <c r="AR31" i="5"/>
  <c r="AR32" i="5"/>
  <c r="AR29" i="5"/>
  <c r="AR26" i="5"/>
  <c r="AR27" i="5"/>
  <c r="AR28" i="5"/>
  <c r="AR20" i="5"/>
  <c r="AR21" i="5"/>
  <c r="AR22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S26" i="5" s="1"/>
  <c r="AQ27" i="5"/>
  <c r="AS27" i="5" s="1"/>
  <c r="AQ28" i="5"/>
  <c r="AS28" i="5" s="1"/>
  <c r="AQ29" i="5"/>
  <c r="AQ30" i="5"/>
  <c r="AQ31" i="5"/>
  <c r="AQ32" i="5"/>
  <c r="AS32" i="5" s="1"/>
  <c r="AQ33" i="5"/>
  <c r="AQ34" i="5"/>
  <c r="AQ35" i="5"/>
  <c r="AQ36" i="5"/>
  <c r="AQ37" i="5"/>
  <c r="AQ38" i="5"/>
  <c r="AQ39" i="5"/>
  <c r="AQ40" i="5"/>
  <c r="AQ41" i="5"/>
  <c r="AQ42" i="5"/>
  <c r="AQ43" i="5"/>
  <c r="AQ44" i="5"/>
  <c r="AS44" i="5" s="1"/>
  <c r="AQ45" i="5"/>
  <c r="AQ46" i="5"/>
  <c r="AS46" i="5" s="1"/>
  <c r="AQ47" i="5"/>
  <c r="AQ48" i="5"/>
  <c r="AQ49" i="5"/>
  <c r="AQ53" i="5"/>
  <c r="AQ54" i="5"/>
  <c r="AQ55" i="5"/>
  <c r="AQ59" i="5"/>
  <c r="AR14" i="5"/>
  <c r="AR15" i="5"/>
  <c r="AR16" i="5"/>
  <c r="AR17" i="5"/>
  <c r="AS30" i="5"/>
  <c r="AS15" i="5"/>
  <c r="AS16" i="5" l="1"/>
  <c r="AS14" i="5"/>
  <c r="AS21" i="5"/>
  <c r="AS52" i="5"/>
  <c r="AS50" i="5"/>
  <c r="AS57" i="5"/>
  <c r="AS22" i="5"/>
  <c r="AS20" i="5"/>
  <c r="AS40" i="5"/>
  <c r="AS58" i="5"/>
  <c r="AS56" i="5"/>
  <c r="AS51" i="5"/>
  <c r="AS38" i="5"/>
  <c r="AS31" i="5"/>
  <c r="AS45" i="5"/>
  <c r="AS39" i="5"/>
  <c r="AR716" i="5"/>
  <c r="AR719" i="5"/>
  <c r="AR718" i="5"/>
  <c r="AR717" i="5"/>
  <c r="AR715" i="5"/>
  <c r="AR714" i="5"/>
  <c r="AR713" i="5"/>
  <c r="AR712" i="5"/>
  <c r="AR711" i="5"/>
  <c r="AR710" i="5"/>
  <c r="AR709" i="5"/>
  <c r="AR708" i="5"/>
  <c r="AR707" i="5"/>
  <c r="AR706" i="5"/>
  <c r="AR705" i="5"/>
  <c r="AR700" i="5"/>
  <c r="AR699" i="5"/>
  <c r="AR698" i="5"/>
  <c r="AR697" i="5"/>
  <c r="AR694" i="5"/>
  <c r="AR695" i="5"/>
  <c r="AR696" i="5"/>
  <c r="AR693" i="5"/>
  <c r="AR692" i="5"/>
  <c r="AR691" i="5"/>
  <c r="AR690" i="5"/>
  <c r="AR689" i="5"/>
  <c r="AR686" i="5"/>
  <c r="AR687" i="5"/>
  <c r="AR688" i="5"/>
  <c r="AR685" i="5"/>
  <c r="AR684" i="5"/>
  <c r="AR683" i="5"/>
  <c r="AR682" i="5"/>
  <c r="AR681" i="5"/>
  <c r="AR676" i="5"/>
  <c r="AR677" i="5"/>
  <c r="AR678" i="5"/>
  <c r="AR679" i="5"/>
  <c r="AR680" i="5"/>
  <c r="AR675" i="5"/>
  <c r="AR672" i="5"/>
  <c r="AR673" i="5"/>
  <c r="AR674" i="5"/>
  <c r="AR671" i="5"/>
  <c r="AR670" i="5"/>
  <c r="AR669" i="5"/>
  <c r="AR660" i="5"/>
  <c r="AS660" i="5" s="1"/>
  <c r="AR664" i="5"/>
  <c r="AS664" i="5" s="1"/>
  <c r="AR659" i="5"/>
  <c r="AS659" i="5" s="1"/>
  <c r="AR648" i="5"/>
  <c r="AS648" i="5" s="1"/>
  <c r="AR652" i="5"/>
  <c r="AS652" i="5" s="1"/>
  <c r="AR653" i="5"/>
  <c r="AS653" i="5" s="1"/>
  <c r="AR654" i="5"/>
  <c r="AS654" i="5" s="1"/>
  <c r="AR658" i="5"/>
  <c r="AS658" i="5" s="1"/>
  <c r="AR647" i="5"/>
  <c r="AS647" i="5" s="1"/>
  <c r="AR636" i="5"/>
  <c r="AS636" i="5" s="1"/>
  <c r="AR640" i="5"/>
  <c r="AS640" i="5" s="1"/>
  <c r="AR641" i="5"/>
  <c r="AS641" i="5" s="1"/>
  <c r="AR642" i="5"/>
  <c r="AS642" i="5" s="1"/>
  <c r="AR646" i="5"/>
  <c r="AS646" i="5" s="1"/>
  <c r="AR635" i="5"/>
  <c r="AS635" i="5" s="1"/>
  <c r="AR630" i="5"/>
  <c r="AR634" i="5"/>
  <c r="AS634" i="5" s="1"/>
  <c r="AR629" i="5"/>
  <c r="AR624" i="5"/>
  <c r="AS624" i="5" s="1"/>
  <c r="AR628" i="5"/>
  <c r="AR623" i="5"/>
  <c r="AS623" i="5" s="1"/>
  <c r="AR618" i="5"/>
  <c r="AS618" i="5" s="1"/>
  <c r="AR622" i="5"/>
  <c r="AS622" i="5" s="1"/>
  <c r="AR617" i="5"/>
  <c r="AS617" i="5" s="1"/>
  <c r="AR612" i="5"/>
  <c r="AR616" i="5"/>
  <c r="AS616" i="5" s="1"/>
  <c r="AR611" i="5"/>
  <c r="AR600" i="5"/>
  <c r="AR604" i="5"/>
  <c r="AR605" i="5"/>
  <c r="AR606" i="5"/>
  <c r="AR610" i="5"/>
  <c r="AR599" i="5"/>
  <c r="AR570" i="5"/>
  <c r="AR574" i="5"/>
  <c r="AR575" i="5"/>
  <c r="AR576" i="5"/>
  <c r="AR580" i="5"/>
  <c r="AR581" i="5"/>
  <c r="AR582" i="5"/>
  <c r="AR586" i="5"/>
  <c r="AR587" i="5"/>
  <c r="AR588" i="5"/>
  <c r="AR592" i="5"/>
  <c r="AR593" i="5"/>
  <c r="AR594" i="5"/>
  <c r="AR598" i="5"/>
  <c r="AR569" i="5"/>
  <c r="AR564" i="5"/>
  <c r="AR560" i="5"/>
  <c r="AR559" i="5"/>
  <c r="AR542" i="5"/>
  <c r="AR546" i="5"/>
  <c r="AR547" i="5"/>
  <c r="AR548" i="5"/>
  <c r="AR552" i="5"/>
  <c r="AR553" i="5"/>
  <c r="AR554" i="5"/>
  <c r="AR558" i="5"/>
  <c r="AR541" i="5"/>
  <c r="AR518" i="5"/>
  <c r="AR522" i="5"/>
  <c r="AR523" i="5"/>
  <c r="AR524" i="5"/>
  <c r="AR528" i="5"/>
  <c r="AR529" i="5"/>
  <c r="AR530" i="5"/>
  <c r="AR534" i="5"/>
  <c r="AR535" i="5"/>
  <c r="AR536" i="5"/>
  <c r="AR540" i="5"/>
  <c r="AR517" i="5"/>
  <c r="AR512" i="5"/>
  <c r="AR516" i="5"/>
  <c r="AR511" i="5"/>
  <c r="AR500" i="5"/>
  <c r="AR504" i="5"/>
  <c r="AR505" i="5"/>
  <c r="AR506" i="5"/>
  <c r="AR510" i="5"/>
  <c r="AR499" i="5"/>
  <c r="AR494" i="5"/>
  <c r="AR498" i="5"/>
  <c r="AR493" i="5"/>
  <c r="AR482" i="5"/>
  <c r="AR486" i="5"/>
  <c r="AR487" i="5"/>
  <c r="AR488" i="5"/>
  <c r="AR492" i="5"/>
  <c r="AR481" i="5"/>
  <c r="AR476" i="5"/>
  <c r="AR480" i="5"/>
  <c r="AR475" i="5"/>
  <c r="AR470" i="5"/>
  <c r="AR474" i="5"/>
  <c r="AR469" i="5"/>
  <c r="AR450" i="5"/>
  <c r="AR454" i="5"/>
  <c r="AR455" i="5"/>
  <c r="AR449" i="5"/>
  <c r="AR435" i="5"/>
  <c r="AR439" i="5"/>
  <c r="AR440" i="5"/>
  <c r="AR444" i="5"/>
  <c r="AR445" i="5"/>
  <c r="AR434" i="5"/>
  <c r="AR429" i="5"/>
  <c r="AR430" i="5"/>
  <c r="AR410" i="5"/>
  <c r="AR414" i="5"/>
  <c r="AR415" i="5"/>
  <c r="AR409" i="5"/>
  <c r="AR405" i="5"/>
  <c r="AR404" i="5"/>
  <c r="AR395" i="5"/>
  <c r="AR399" i="5"/>
  <c r="AR400" i="5"/>
  <c r="AR394" i="5"/>
  <c r="AR390" i="5"/>
  <c r="AR389" i="5"/>
  <c r="AR385" i="5"/>
  <c r="AR384" i="5"/>
  <c r="AR369" i="5"/>
  <c r="AR373" i="5"/>
  <c r="AR374" i="5"/>
  <c r="AR375" i="5"/>
  <c r="AR379" i="5"/>
  <c r="AR368" i="5"/>
  <c r="AR345" i="5"/>
  <c r="AR349" i="5"/>
  <c r="AR350" i="5"/>
  <c r="AR351" i="5"/>
  <c r="AR355" i="5"/>
  <c r="AR356" i="5"/>
  <c r="AR357" i="5"/>
  <c r="AR361" i="5"/>
  <c r="AR362" i="5"/>
  <c r="AR363" i="5"/>
  <c r="AR367" i="5"/>
  <c r="AR344" i="5"/>
  <c r="AR339" i="5"/>
  <c r="AR343" i="5"/>
  <c r="AR338" i="5"/>
  <c r="AR333" i="5"/>
  <c r="AR337" i="5"/>
  <c r="AR332" i="5"/>
  <c r="AR321" i="5"/>
  <c r="AR325" i="5"/>
  <c r="AR326" i="5"/>
  <c r="AR327" i="5"/>
  <c r="AR331" i="5"/>
  <c r="AR320" i="5"/>
  <c r="AR315" i="5"/>
  <c r="AR319" i="5"/>
  <c r="AR314" i="5"/>
  <c r="AR299" i="5"/>
  <c r="AR303" i="5"/>
  <c r="AR304" i="5"/>
  <c r="AR305" i="5"/>
  <c r="AR309" i="5"/>
  <c r="AS309" i="5" s="1"/>
  <c r="AR298" i="5"/>
  <c r="AR275" i="5"/>
  <c r="AR279" i="5"/>
  <c r="AR280" i="5"/>
  <c r="AR281" i="5"/>
  <c r="AR285" i="5"/>
  <c r="AR286" i="5"/>
  <c r="AR287" i="5"/>
  <c r="AR291" i="5"/>
  <c r="AR292" i="5"/>
  <c r="AR293" i="5"/>
  <c r="AR297" i="5"/>
  <c r="AR274" i="5"/>
  <c r="AR269" i="5"/>
  <c r="AR273" i="5"/>
  <c r="AR268" i="5"/>
  <c r="AR263" i="5"/>
  <c r="AR267" i="5"/>
  <c r="AR262" i="5"/>
  <c r="AR251" i="5"/>
  <c r="AR255" i="5"/>
  <c r="AR256" i="5"/>
  <c r="AR257" i="5"/>
  <c r="AR261" i="5"/>
  <c r="AR250" i="5"/>
  <c r="AR245" i="5"/>
  <c r="AR244" i="5"/>
  <c r="AR233" i="5"/>
  <c r="AS233" i="5" s="1"/>
  <c r="AR210" i="5"/>
  <c r="AS210" i="5" s="1"/>
  <c r="AR153" i="5"/>
  <c r="AS153" i="5" s="1"/>
  <c r="AR157" i="5"/>
  <c r="AS157" i="5" s="1"/>
  <c r="AR158" i="5"/>
  <c r="AS158" i="5" s="1"/>
  <c r="AR159" i="5"/>
  <c r="AS159" i="5" s="1"/>
  <c r="AR163" i="5"/>
  <c r="AS163" i="5" s="1"/>
  <c r="AR164" i="5"/>
  <c r="AS164" i="5" s="1"/>
  <c r="AR165" i="5"/>
  <c r="AS165" i="5" s="1"/>
  <c r="AR169" i="5"/>
  <c r="AS169" i="5" s="1"/>
  <c r="AR152" i="5"/>
  <c r="AS152" i="5" s="1"/>
  <c r="AR95" i="5"/>
  <c r="AR99" i="5"/>
  <c r="AR100" i="5"/>
  <c r="AR101" i="5"/>
  <c r="AR105" i="5"/>
  <c r="AR106" i="5"/>
  <c r="AR107" i="5"/>
  <c r="AR111" i="5"/>
  <c r="AR94" i="5"/>
  <c r="AR55" i="5"/>
  <c r="AR59" i="5"/>
  <c r="AR54" i="5"/>
  <c r="AR37" i="5"/>
  <c r="AR41" i="5"/>
  <c r="AR42" i="5"/>
  <c r="AR43" i="5"/>
  <c r="AR47" i="5"/>
  <c r="AR48" i="5"/>
  <c r="AR49" i="5"/>
  <c r="AR53" i="5"/>
  <c r="AR36" i="5"/>
  <c r="AS711" i="5" l="1"/>
  <c r="AS712" i="5"/>
  <c r="AS713" i="5"/>
  <c r="AS714" i="5"/>
  <c r="AS715" i="5"/>
  <c r="AS716" i="5"/>
  <c r="AS717" i="5"/>
  <c r="AS718" i="5"/>
  <c r="AS719" i="5"/>
  <c r="AS710" i="5"/>
  <c r="AS681" i="5" l="1"/>
  <c r="AS682" i="5"/>
  <c r="AS683" i="5"/>
  <c r="AS684" i="5"/>
  <c r="AS685" i="5"/>
  <c r="AS686" i="5"/>
  <c r="AS687" i="5"/>
  <c r="AS688" i="5"/>
  <c r="AS689" i="5"/>
  <c r="AS690" i="5"/>
  <c r="AS691" i="5"/>
  <c r="AS692" i="5"/>
  <c r="AS693" i="5"/>
  <c r="AS694" i="5"/>
  <c r="AS695" i="5"/>
  <c r="AS696" i="5"/>
  <c r="AS697" i="5"/>
  <c r="AS698" i="5"/>
  <c r="AS699" i="5"/>
  <c r="AS700" i="5"/>
  <c r="AS606" i="5"/>
  <c r="AS610" i="5"/>
  <c r="AS611" i="5"/>
  <c r="AS612" i="5"/>
  <c r="AS628" i="5"/>
  <c r="AS629" i="5"/>
  <c r="AS630" i="5"/>
  <c r="AS511" i="5"/>
  <c r="AS512" i="5"/>
  <c r="AS516" i="5"/>
  <c r="AS517" i="5"/>
  <c r="AS518" i="5"/>
  <c r="AS522" i="5"/>
  <c r="AS523" i="5"/>
  <c r="AS524" i="5"/>
  <c r="AS528" i="5"/>
  <c r="AS529" i="5"/>
  <c r="AS530" i="5"/>
  <c r="AS534" i="5"/>
  <c r="AS535" i="5"/>
  <c r="AS536" i="5"/>
  <c r="AS540" i="5"/>
  <c r="AS541" i="5"/>
  <c r="AS542" i="5"/>
  <c r="AS546" i="5"/>
  <c r="AS547" i="5"/>
  <c r="AS548" i="5"/>
  <c r="AS552" i="5"/>
  <c r="AS553" i="5"/>
  <c r="AS554" i="5"/>
  <c r="AS558" i="5"/>
  <c r="AS559" i="5"/>
  <c r="AS434" i="5"/>
  <c r="AS435" i="5"/>
  <c r="AS439" i="5"/>
  <c r="AS440" i="5"/>
  <c r="AS444" i="5"/>
  <c r="AS445" i="5"/>
  <c r="AS449" i="5"/>
  <c r="AS450" i="5"/>
  <c r="AS454" i="5"/>
  <c r="AS455" i="5"/>
  <c r="AS429" i="5"/>
  <c r="AS430" i="5"/>
  <c r="AS356" i="5"/>
  <c r="AS357" i="5"/>
  <c r="AS361" i="5"/>
  <c r="AS362" i="5"/>
  <c r="AS363" i="5"/>
  <c r="AS367" i="5"/>
  <c r="AS368" i="5"/>
  <c r="AS369" i="5"/>
  <c r="AS373" i="5"/>
  <c r="AS374" i="5"/>
  <c r="AS375" i="5"/>
  <c r="AS379" i="5"/>
  <c r="AS251" i="5" l="1"/>
  <c r="AS299" i="5"/>
  <c r="AS303" i="5"/>
  <c r="AS304" i="5"/>
  <c r="AS305" i="5"/>
  <c r="AS298" i="5"/>
  <c r="AS281" i="5"/>
  <c r="AS285" i="5"/>
  <c r="AS286" i="5"/>
  <c r="AS287" i="5"/>
  <c r="AS291" i="5"/>
  <c r="AS292" i="5"/>
  <c r="AS293" i="5"/>
  <c r="AS297" i="5"/>
  <c r="AS280" i="5"/>
  <c r="AR235" i="5"/>
  <c r="AS235" i="5" s="1"/>
  <c r="AR234" i="5"/>
  <c r="AS234" i="5" s="1"/>
  <c r="AR113" i="5"/>
  <c r="AR117" i="5"/>
  <c r="AR112" i="5"/>
  <c r="AR171" i="5"/>
  <c r="AS171" i="5" s="1"/>
  <c r="AR175" i="5"/>
  <c r="AS175" i="5" s="1"/>
  <c r="AR170" i="5"/>
  <c r="AS170" i="5" s="1"/>
  <c r="AR209" i="5"/>
  <c r="AS209" i="5" s="1"/>
  <c r="AR198" i="5"/>
  <c r="AS198" i="5" s="1"/>
  <c r="AR186" i="5"/>
  <c r="AS186" i="5" s="1"/>
  <c r="AR180" i="5"/>
  <c r="AS279" i="5"/>
  <c r="AS275" i="5"/>
  <c r="AS274" i="5"/>
  <c r="AS273" i="5"/>
  <c r="AS269" i="5"/>
  <c r="AS268" i="5"/>
  <c r="AS267" i="5"/>
  <c r="AS263" i="5"/>
  <c r="AS262" i="5"/>
  <c r="AS261" i="5"/>
  <c r="AS257" i="5"/>
  <c r="AS256" i="5"/>
  <c r="AS255" i="5"/>
  <c r="AS250" i="5"/>
  <c r="AS249" i="5"/>
  <c r="AS245" i="5"/>
  <c r="AS244" i="5"/>
  <c r="AR151" i="5"/>
  <c r="AS151" i="5" s="1"/>
  <c r="AR147" i="5"/>
  <c r="AS147" i="5" s="1"/>
  <c r="AR146" i="5"/>
  <c r="AS146" i="5" s="1"/>
  <c r="AR145" i="5"/>
  <c r="AS145" i="5" s="1"/>
  <c r="AR141" i="5"/>
  <c r="AS141" i="5" s="1"/>
  <c r="AR140" i="5"/>
  <c r="AS140" i="5" s="1"/>
  <c r="AR139" i="5"/>
  <c r="AS139" i="5" s="1"/>
  <c r="AR135" i="5"/>
  <c r="AS135" i="5" s="1"/>
  <c r="AR134" i="5"/>
  <c r="AS134" i="5" s="1"/>
  <c r="AR133" i="5"/>
  <c r="AS133" i="5" s="1"/>
  <c r="AR129" i="5"/>
  <c r="AS129" i="5" s="1"/>
  <c r="AR128" i="5"/>
  <c r="AS128" i="5" s="1"/>
  <c r="AR127" i="5"/>
  <c r="AS127" i="5" s="1"/>
  <c r="AR123" i="5"/>
  <c r="AR122" i="5"/>
  <c r="AQ122" i="5"/>
  <c r="AR83" i="5"/>
  <c r="AR87" i="5"/>
  <c r="AR88" i="5"/>
  <c r="AR89" i="5"/>
  <c r="AR93" i="5"/>
  <c r="AR82" i="5"/>
  <c r="AR81" i="5"/>
  <c r="AR70" i="5"/>
  <c r="AR65" i="5"/>
  <c r="AR69" i="5"/>
  <c r="AR64" i="5"/>
  <c r="AS111" i="5"/>
  <c r="AS107" i="5"/>
  <c r="AS105" i="5"/>
  <c r="AS100" i="5"/>
  <c r="AS95" i="5"/>
  <c r="AQ64" i="5"/>
  <c r="AS709" i="5"/>
  <c r="AS708" i="5"/>
  <c r="AS707" i="5"/>
  <c r="AS706" i="5"/>
  <c r="AS705" i="5"/>
  <c r="AS680" i="5"/>
  <c r="AS679" i="5"/>
  <c r="AS678" i="5"/>
  <c r="AS677" i="5"/>
  <c r="AS676" i="5"/>
  <c r="AS675" i="5"/>
  <c r="AS674" i="5"/>
  <c r="AS673" i="5"/>
  <c r="AS672" i="5"/>
  <c r="AS671" i="5"/>
  <c r="AS670" i="5"/>
  <c r="AS669" i="5"/>
  <c r="AS605" i="5"/>
  <c r="AS604" i="5"/>
  <c r="AS600" i="5"/>
  <c r="AS599" i="5"/>
  <c r="AS598" i="5"/>
  <c r="AS594" i="5"/>
  <c r="AS593" i="5"/>
  <c r="AS592" i="5"/>
  <c r="AS588" i="5"/>
  <c r="AS587" i="5"/>
  <c r="AS586" i="5"/>
  <c r="AS582" i="5"/>
  <c r="AS581" i="5"/>
  <c r="AS580" i="5"/>
  <c r="AS576" i="5"/>
  <c r="AS575" i="5"/>
  <c r="AS574" i="5"/>
  <c r="AS570" i="5"/>
  <c r="AS569" i="5"/>
  <c r="AS564" i="5"/>
  <c r="AS560" i="5"/>
  <c r="AS510" i="5"/>
  <c r="AS506" i="5"/>
  <c r="AS505" i="5"/>
  <c r="AS504" i="5"/>
  <c r="AS500" i="5"/>
  <c r="AS499" i="5"/>
  <c r="AS498" i="5"/>
  <c r="AS494" i="5"/>
  <c r="AS493" i="5"/>
  <c r="AS492" i="5"/>
  <c r="AS488" i="5"/>
  <c r="AS487" i="5"/>
  <c r="AS486" i="5"/>
  <c r="AS482" i="5"/>
  <c r="AS481" i="5"/>
  <c r="AS480" i="5"/>
  <c r="AS476" i="5"/>
  <c r="AS475" i="5"/>
  <c r="AS474" i="5"/>
  <c r="AS470" i="5"/>
  <c r="AS469" i="5"/>
  <c r="AS415" i="5"/>
  <c r="AS414" i="5"/>
  <c r="AS410" i="5"/>
  <c r="AS409" i="5"/>
  <c r="AS405" i="5"/>
  <c r="AS404" i="5"/>
  <c r="AS400" i="5"/>
  <c r="AS399" i="5"/>
  <c r="AS395" i="5"/>
  <c r="AS394" i="5"/>
  <c r="AS390" i="5"/>
  <c r="AS389" i="5"/>
  <c r="AS385" i="5"/>
  <c r="AS384" i="5"/>
  <c r="AS355" i="5"/>
  <c r="AS351" i="5"/>
  <c r="AS350" i="5"/>
  <c r="AS349" i="5"/>
  <c r="AS345" i="5"/>
  <c r="AS344" i="5"/>
  <c r="AS343" i="5"/>
  <c r="AS339" i="5"/>
  <c r="AS338" i="5"/>
  <c r="AS337" i="5"/>
  <c r="AS333" i="5"/>
  <c r="AS332" i="5"/>
  <c r="AS331" i="5"/>
  <c r="AS327" i="5"/>
  <c r="AS326" i="5"/>
  <c r="AS325" i="5"/>
  <c r="AS321" i="5"/>
  <c r="AS320" i="5"/>
  <c r="AS319" i="5"/>
  <c r="AS315" i="5"/>
  <c r="AS314" i="5"/>
  <c r="AS59" i="5"/>
  <c r="AS55" i="5"/>
  <c r="AS54" i="5"/>
  <c r="AS53" i="5"/>
  <c r="AS49" i="5"/>
  <c r="AS48" i="5"/>
  <c r="AS47" i="5"/>
  <c r="AS43" i="5"/>
  <c r="AS42" i="5"/>
  <c r="AS41" i="5"/>
  <c r="AS37" i="5"/>
  <c r="AS36" i="5"/>
  <c r="AR35" i="5"/>
  <c r="AR34" i="5"/>
  <c r="AR33" i="5"/>
  <c r="AR25" i="5"/>
  <c r="AR24" i="5"/>
  <c r="AR23" i="5"/>
  <c r="AR19" i="5"/>
  <c r="AR18" i="5"/>
  <c r="AR13" i="5"/>
  <c r="AQ13" i="5"/>
  <c r="AR12" i="5"/>
  <c r="AQ12" i="5"/>
  <c r="AS12" i="5" l="1"/>
  <c r="AS29" i="5"/>
  <c r="AS25" i="5"/>
  <c r="AS181" i="5"/>
  <c r="AS23" i="5"/>
  <c r="AS123" i="5"/>
  <c r="AS35" i="5"/>
  <c r="AS180" i="5"/>
  <c r="AS33" i="5"/>
  <c r="AS24" i="5"/>
  <c r="AS112" i="5"/>
  <c r="AS83" i="5"/>
  <c r="AS75" i="5"/>
  <c r="AS17" i="5"/>
  <c r="AS34" i="5"/>
  <c r="AS87" i="5"/>
  <c r="AS19" i="5"/>
  <c r="AS18" i="5"/>
  <c r="AS122" i="5"/>
  <c r="AS117" i="5"/>
  <c r="AS77" i="5"/>
  <c r="AS113" i="5"/>
  <c r="AS13" i="5"/>
  <c r="AS81" i="5"/>
  <c r="AS74" i="5"/>
  <c r="AS76" i="5"/>
  <c r="AS101" i="5"/>
  <c r="AS106" i="5"/>
  <c r="AS82" i="5"/>
  <c r="AS89" i="5"/>
  <c r="AS65" i="5"/>
  <c r="AS93" i="5"/>
  <c r="AS88" i="5"/>
  <c r="AS69" i="5"/>
  <c r="AS94" i="5"/>
  <c r="AS70" i="5"/>
  <c r="AS99" i="5"/>
  <c r="AS64" i="5"/>
</calcChain>
</file>

<file path=xl/sharedStrings.xml><?xml version="1.0" encoding="utf-8"?>
<sst xmlns="http://schemas.openxmlformats.org/spreadsheetml/2006/main" count="2566" uniqueCount="192">
  <si>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</si>
  <si>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</si>
  <si>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</si>
  <si>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</si>
  <si>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</si>
  <si>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</si>
  <si>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</si>
  <si>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</si>
  <si>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</si>
  <si>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</si>
  <si>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</si>
  <si>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</si>
  <si>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</si>
  <si>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</si>
  <si>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</si>
  <si>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</si>
  <si>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</si>
  <si>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</si>
  <si>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</si>
  <si>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</si>
  <si>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</si>
  <si>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</si>
  <si>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</si>
  <si>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</si>
  <si>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</si>
  <si>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</si>
  <si>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</si>
  <si>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</si>
  <si>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</si>
  <si>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</si>
  <si>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</si>
  <si>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</si>
  <si>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</si>
  <si>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</si>
  <si>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</si>
  <si>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</si>
  <si>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</si>
  <si>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</si>
  <si>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</si>
  <si>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</si>
  <si>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</si>
  <si>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</si>
  <si>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</si>
  <si>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</si>
  <si>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</si>
  <si>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</si>
  <si>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</si>
  <si>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</si>
  <si>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</si>
  <si>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</si>
  <si>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</si>
  <si>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</si>
  <si>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</si>
  <si>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</si>
  <si>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</si>
  <si>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</si>
  <si>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</si>
  <si>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</si>
  <si>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</si>
  <si>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</si>
  <si>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</si>
  <si>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</si>
  <si>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</si>
  <si>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</si>
  <si>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</si>
  <si>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</si>
  <si>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</si>
  <si>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</si>
  <si>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</si>
  <si>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</si>
  <si>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</si>
  <si>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</si>
  <si>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</si>
  <si>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</si>
  <si>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</si>
  <si>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</si>
  <si>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</si>
  <si>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</si>
  <si>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</si>
  <si>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</si>
  <si>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</si>
  <si>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</si>
  <si>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</si>
  <si>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</si>
  <si>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</si>
  <si>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</si>
  <si>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</si>
  <si>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</si>
  <si>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</si>
  <si>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</si>
  <si>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</si>
  <si>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</si>
  <si>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</si>
  <si>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</si>
  <si>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</si>
  <si>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</si>
  <si>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</si>
  <si>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</si>
  <si>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</si>
  <si>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</si>
  <si>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</si>
  <si>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</si>
  <si>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</si>
  <si>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</si>
  <si>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</si>
  <si>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</si>
  <si>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</si>
  <si>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</si>
  <si>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</si>
  <si>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</si>
  <si>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</si>
  <si>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</si>
  <si>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</si>
  <si>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</si>
  <si>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</si>
  <si>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</si>
  <si>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</si>
  <si>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</si>
  <si>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</si>
  <si>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</si>
  <si>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</si>
  <si>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</si>
  <si>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</si>
  <si>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</si>
  <si>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</si>
  <si>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</si>
  <si>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</si>
  <si>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</si>
  <si>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</si>
  <si>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</si>
  <si>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</si>
  <si>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</si>
  <si>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</si>
  <si>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 xml:space="preserve">Приложение  к приказу от 01.09.2025г. </t>
  </si>
  <si>
    <t xml:space="preserve"> №93-О</t>
  </si>
  <si>
    <t>МАОУ СОШ №92</t>
  </si>
  <si>
    <t>Год</t>
  </si>
  <si>
    <t>93-О</t>
  </si>
  <si>
    <t>1м</t>
  </si>
  <si>
    <t>1л</t>
  </si>
  <si>
    <t>1з</t>
  </si>
  <si>
    <t>1о</t>
  </si>
  <si>
    <t>1к</t>
  </si>
  <si>
    <t>1п</t>
  </si>
  <si>
    <t>2г</t>
  </si>
  <si>
    <t>2д</t>
  </si>
  <si>
    <t>2е</t>
  </si>
  <si>
    <t>Иностранный язык (английский)</t>
  </si>
  <si>
    <t>3г</t>
  </si>
  <si>
    <t>3д</t>
  </si>
  <si>
    <t>3е</t>
  </si>
  <si>
    <t>Стартовая диагностика</t>
  </si>
  <si>
    <t>ДР</t>
  </si>
  <si>
    <t>ДР техника чт.</t>
  </si>
  <si>
    <t>КОМ.ММЕТапред.</t>
  </si>
  <si>
    <t>КОМ.Метапред.</t>
  </si>
  <si>
    <t>СТ</t>
  </si>
  <si>
    <t>ФГ</t>
  </si>
  <si>
    <t>КР</t>
  </si>
  <si>
    <t>ИКР</t>
  </si>
  <si>
    <t>СтД</t>
  </si>
  <si>
    <t>ФГКДР</t>
  </si>
  <si>
    <t>4г</t>
  </si>
  <si>
    <t>4д</t>
  </si>
  <si>
    <t>4е</t>
  </si>
  <si>
    <t>ФГКР</t>
  </si>
  <si>
    <t>Кмет.ДР</t>
  </si>
  <si>
    <t>ВПР</t>
  </si>
  <si>
    <t>5г</t>
  </si>
  <si>
    <t>5д</t>
  </si>
  <si>
    <t>5е</t>
  </si>
  <si>
    <t>6г</t>
  </si>
  <si>
    <t>6д</t>
  </si>
  <si>
    <t>6е</t>
  </si>
  <si>
    <t>7г</t>
  </si>
  <si>
    <t>7д</t>
  </si>
  <si>
    <t>8г</t>
  </si>
  <si>
    <t>8д</t>
  </si>
  <si>
    <t>8е</t>
  </si>
  <si>
    <t>9г</t>
  </si>
  <si>
    <t>9д</t>
  </si>
  <si>
    <t>9е</t>
  </si>
  <si>
    <t>Кр</t>
  </si>
  <si>
    <t>Защ.пр.</t>
  </si>
  <si>
    <t>Ком.КР</t>
  </si>
  <si>
    <t>Ит.соб.</t>
  </si>
  <si>
    <t>Трен.ОГЭ</t>
  </si>
  <si>
    <t>Защ.пр</t>
  </si>
  <si>
    <t>СТД</t>
  </si>
  <si>
    <t>Трен.ЕГЭ</t>
  </si>
  <si>
    <t>ИС</t>
  </si>
  <si>
    <t>Трен ЕГЭ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</si>
</sst>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0" borderId="8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6" fillId="9" borderId="0" xfId="0" applyFont="1" applyFill="1" applyAlignment="1">
      <alignment wrapText="1"/>
    </xf>
    <xf numFmtId="0" fontId="4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4" fillId="9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/>
    <xf numFmtId="0" fontId="6" fillId="11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8" borderId="4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22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130</v>
      </c>
    </row>
    <row r="4" spans="1:1" ht="262.5" x14ac:dyDescent="0.25">
      <c r="A4" s="18" t="s">
        <v>121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89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90</v>
      </c>
    </row>
    <row r="12" spans="1:1" s="16" customFormat="1" ht="18.75" x14ac:dyDescent="0.25">
      <c r="A12" s="15" t="s">
        <v>124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70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63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119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71</v>
      </c>
    </row>
    <row r="21" spans="1:1" s="16" customFormat="1" ht="37.5" x14ac:dyDescent="0.25">
      <c r="A21" s="15" t="s">
        <v>132</v>
      </c>
    </row>
    <row r="22" spans="1:1" s="16" customFormat="1" ht="18" x14ac:dyDescent="0.25">
      <c r="A22" s="15"/>
    </row>
    <row r="23" spans="1:1" s="16" customFormat="1" ht="150" x14ac:dyDescent="0.25">
      <c r="A23" s="17" t="s">
        <v>131</v>
      </c>
    </row>
    <row r="24" spans="1:1" s="16" customFormat="1" ht="37.5" x14ac:dyDescent="0.25">
      <c r="A24" s="31" t="s">
        <v>73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720"/>
  <sheetViews>
    <sheetView tabSelected="1" view="pageBreakPreview" zoomScale="90" zoomScaleNormal="85" zoomScaleSheetLayoutView="90" workbookViewId="0">
      <selection activeCell="Y708" sqref="Y708:Y709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4.8554687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133</v>
      </c>
      <c r="B1" s="29"/>
      <c r="C1" s="29"/>
      <c r="D1" s="29"/>
      <c r="E1" s="29" t="s">
        <v>134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56</v>
      </c>
      <c r="B2" s="28" t="s">
        <v>65</v>
      </c>
      <c r="C2" s="91"/>
      <c r="D2" s="84"/>
      <c r="F2" s="88"/>
      <c r="G2" s="89" t="s">
        <v>122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66</v>
      </c>
      <c r="B3" s="50" t="s">
        <v>135</v>
      </c>
      <c r="C3" s="33"/>
      <c r="D3" s="84"/>
      <c r="E3" s="32"/>
      <c r="F3" s="32"/>
      <c r="G3" s="116" t="s">
        <v>120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8"/>
      <c r="X3" s="127" t="s">
        <v>62</v>
      </c>
      <c r="Y3" s="128"/>
      <c r="Z3" s="128"/>
      <c r="AA3" s="128"/>
      <c r="AB3" s="129"/>
      <c r="AC3" s="168" t="s">
        <v>92</v>
      </c>
      <c r="AD3" s="169"/>
      <c r="AE3" s="169"/>
      <c r="AF3" s="169"/>
      <c r="AG3" s="169"/>
      <c r="AH3" s="169"/>
      <c r="AI3" s="169"/>
      <c r="AJ3" s="169"/>
      <c r="AK3" s="169"/>
      <c r="AL3" s="169"/>
      <c r="AM3" s="170"/>
      <c r="AN3" s="179" t="s">
        <v>93</v>
      </c>
      <c r="AO3" s="179"/>
      <c r="AP3" s="61" t="s">
        <v>94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67" t="s">
        <v>67</v>
      </c>
      <c r="C4" s="167"/>
      <c r="D4" s="33"/>
      <c r="E4" s="33"/>
      <c r="F4" s="35"/>
      <c r="G4" s="87" t="s">
        <v>96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30" t="s">
        <v>125</v>
      </c>
      <c r="Y4" s="131"/>
      <c r="Z4" s="131"/>
      <c r="AA4" s="131"/>
      <c r="AB4" s="132"/>
      <c r="AC4" s="171"/>
      <c r="AD4" s="172"/>
      <c r="AE4" s="172"/>
      <c r="AF4" s="172"/>
      <c r="AG4" s="172"/>
      <c r="AH4" s="172"/>
      <c r="AI4" s="172"/>
      <c r="AJ4" s="172"/>
      <c r="AK4" s="172"/>
      <c r="AL4" s="172"/>
      <c r="AM4" s="173"/>
      <c r="AN4" s="179"/>
      <c r="AO4" s="179"/>
      <c r="AP4" s="125" t="s">
        <v>95</v>
      </c>
      <c r="AQ4" s="125"/>
      <c r="AU4" s="63"/>
      <c r="AV4" s="33"/>
    </row>
    <row r="5" spans="1:48" ht="42.75" customHeight="1" x14ac:dyDescent="0.2">
      <c r="A5" s="71" t="s">
        <v>68</v>
      </c>
      <c r="B5" s="28" t="s">
        <v>137</v>
      </c>
      <c r="C5" s="38" t="s">
        <v>57</v>
      </c>
      <c r="D5" s="3"/>
      <c r="E5" s="33"/>
      <c r="F5" s="35"/>
      <c r="G5" s="119" t="s">
        <v>97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33"/>
      <c r="Y5" s="133"/>
      <c r="Z5" s="133"/>
      <c r="AA5" s="133"/>
      <c r="AB5" s="134"/>
      <c r="AC5" s="174"/>
      <c r="AD5" s="175"/>
      <c r="AE5" s="175"/>
      <c r="AF5" s="175"/>
      <c r="AG5" s="175"/>
      <c r="AH5" s="175"/>
      <c r="AI5" s="175"/>
      <c r="AJ5" s="175"/>
      <c r="AK5" s="175"/>
      <c r="AL5" s="175"/>
      <c r="AM5" s="176"/>
      <c r="AN5" s="179"/>
      <c r="AO5" s="179"/>
      <c r="AP5" s="180" t="s">
        <v>66</v>
      </c>
      <c r="AQ5" s="181"/>
      <c r="AU5" s="63"/>
      <c r="AV5" s="33"/>
    </row>
    <row r="6" spans="1:48" ht="35.25" customHeight="1" x14ac:dyDescent="0.2">
      <c r="A6" s="72" t="s">
        <v>69</v>
      </c>
      <c r="B6" s="100">
        <v>45901</v>
      </c>
      <c r="C6" s="38" t="s">
        <v>58</v>
      </c>
      <c r="D6" s="37"/>
      <c r="E6" s="36"/>
      <c r="F6" s="35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82" t="s">
        <v>126</v>
      </c>
      <c r="Y6" s="183"/>
      <c r="Z6" s="183"/>
      <c r="AA6" s="183"/>
      <c r="AB6" s="183"/>
      <c r="AC6" s="74" t="s">
        <v>127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77" t="s">
        <v>123</v>
      </c>
      <c r="B7" s="177"/>
      <c r="C7" s="178" t="s">
        <v>136</v>
      </c>
      <c r="D7" s="178"/>
      <c r="E7" s="33"/>
      <c r="F7" s="35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Y7" s="64"/>
      <c r="Z7" s="33"/>
      <c r="AB7" s="64"/>
      <c r="AC7" s="76" t="s">
        <v>129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128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40" t="s">
        <v>15</v>
      </c>
      <c r="B9" s="140"/>
      <c r="C9" s="140"/>
      <c r="D9" s="140"/>
      <c r="E9" s="141" t="s">
        <v>40</v>
      </c>
      <c r="F9" s="141"/>
      <c r="G9" s="141"/>
      <c r="H9" s="141"/>
      <c r="I9" s="141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6" t="s">
        <v>20</v>
      </c>
      <c r="AR9" s="126" t="s">
        <v>22</v>
      </c>
      <c r="AS9" s="135" t="s">
        <v>21</v>
      </c>
    </row>
    <row r="10" spans="1:48" s="2" customFormat="1" ht="21.75" customHeight="1" x14ac:dyDescent="0.2">
      <c r="A10" s="136" t="s">
        <v>0</v>
      </c>
      <c r="B10" s="137"/>
      <c r="C10" s="120" t="s">
        <v>61</v>
      </c>
      <c r="D10" s="23" t="s">
        <v>18</v>
      </c>
      <c r="E10" s="123" t="s">
        <v>1</v>
      </c>
      <c r="F10" s="123"/>
      <c r="G10" s="123"/>
      <c r="H10" s="123"/>
      <c r="I10" s="123" t="s">
        <v>2</v>
      </c>
      <c r="J10" s="123"/>
      <c r="K10" s="123"/>
      <c r="L10" s="123"/>
      <c r="M10" s="123" t="s">
        <v>3</v>
      </c>
      <c r="N10" s="123"/>
      <c r="O10" s="123"/>
      <c r="P10" s="123"/>
      <c r="Q10" s="123" t="s">
        <v>4</v>
      </c>
      <c r="R10" s="123"/>
      <c r="S10" s="123"/>
      <c r="T10" s="123"/>
      <c r="U10" s="123" t="s">
        <v>5</v>
      </c>
      <c r="V10" s="123"/>
      <c r="W10" s="123"/>
      <c r="X10" s="123" t="s">
        <v>6</v>
      </c>
      <c r="Y10" s="123"/>
      <c r="Z10" s="123"/>
      <c r="AA10" s="123"/>
      <c r="AB10" s="123" t="s">
        <v>7</v>
      </c>
      <c r="AC10" s="123"/>
      <c r="AD10" s="123"/>
      <c r="AE10" s="123" t="s">
        <v>8</v>
      </c>
      <c r="AF10" s="123"/>
      <c r="AG10" s="123"/>
      <c r="AH10" s="123"/>
      <c r="AI10" s="123"/>
      <c r="AJ10" s="123" t="s">
        <v>9</v>
      </c>
      <c r="AK10" s="123"/>
      <c r="AL10" s="123"/>
      <c r="AM10" s="123" t="s">
        <v>10</v>
      </c>
      <c r="AN10" s="123"/>
      <c r="AO10" s="123"/>
      <c r="AP10" s="123"/>
      <c r="AQ10" s="126"/>
      <c r="AR10" s="126"/>
      <c r="AS10" s="135"/>
    </row>
    <row r="11" spans="1:48" s="6" customFormat="1" ht="11.25" customHeight="1" x14ac:dyDescent="0.2">
      <c r="A11" s="138"/>
      <c r="B11" s="139"/>
      <c r="C11" s="122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6"/>
      <c r="AR11" s="126"/>
      <c r="AS11" s="135"/>
    </row>
    <row r="12" spans="1:48" s="6" customFormat="1" ht="11.25" customHeight="1" x14ac:dyDescent="0.25">
      <c r="A12" s="161" t="s">
        <v>91</v>
      </c>
      <c r="B12" s="120" t="s">
        <v>13</v>
      </c>
      <c r="C12" s="39" t="s">
        <v>140</v>
      </c>
      <c r="D12" s="9"/>
      <c r="E12" s="5"/>
      <c r="F12" s="5"/>
      <c r="G12" s="104" t="s">
        <v>151</v>
      </c>
      <c r="H12" s="106"/>
      <c r="I12" s="106"/>
      <c r="J12" s="106"/>
      <c r="K12" s="106"/>
      <c r="L12" s="106"/>
      <c r="M12" s="5"/>
      <c r="N12" s="5"/>
      <c r="O12" s="5"/>
      <c r="P12" s="5"/>
      <c r="Q12" s="5"/>
      <c r="R12" s="5"/>
      <c r="S12" s="102" t="s">
        <v>152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 t="s">
        <v>154</v>
      </c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3</v>
      </c>
      <c r="AR12" s="3">
        <f>33*5</f>
        <v>165</v>
      </c>
      <c r="AS12" s="41">
        <f>AQ12/AR12</f>
        <v>1.8181818181818181E-2</v>
      </c>
    </row>
    <row r="13" spans="1:48" ht="12.75" customHeight="1" x14ac:dyDescent="0.25">
      <c r="A13" s="162"/>
      <c r="B13" s="121"/>
      <c r="C13" s="39" t="s">
        <v>142</v>
      </c>
      <c r="D13" s="3"/>
      <c r="E13" s="4"/>
      <c r="F13" s="4"/>
      <c r="G13" s="104" t="s">
        <v>151</v>
      </c>
      <c r="H13" s="105"/>
      <c r="I13" s="105"/>
      <c r="J13" s="105"/>
      <c r="K13" s="105"/>
      <c r="L13" s="105"/>
      <c r="M13" s="4"/>
      <c r="N13" s="4"/>
      <c r="O13" s="4"/>
      <c r="P13" s="4"/>
      <c r="Q13" s="4"/>
      <c r="R13" s="4"/>
      <c r="S13" s="102" t="s">
        <v>152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02" t="s">
        <v>155</v>
      </c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3</v>
      </c>
      <c r="AR13" s="3">
        <f>33*5</f>
        <v>165</v>
      </c>
      <c r="AS13" s="41">
        <f t="shared" ref="AS13:AS59" si="0">AQ13/AR13</f>
        <v>1.8181818181818181E-2</v>
      </c>
    </row>
    <row r="14" spans="1:48" ht="12.75" customHeight="1" x14ac:dyDescent="0.25">
      <c r="A14" s="162"/>
      <c r="B14" s="121"/>
      <c r="C14" s="94" t="s">
        <v>139</v>
      </c>
      <c r="D14" s="3"/>
      <c r="E14" s="4"/>
      <c r="F14" s="4"/>
      <c r="G14" s="104" t="s">
        <v>151</v>
      </c>
      <c r="H14" s="105"/>
      <c r="I14" s="105"/>
      <c r="J14" s="105"/>
      <c r="K14" s="105"/>
      <c r="L14" s="105"/>
      <c r="M14" s="4"/>
      <c r="N14" s="4"/>
      <c r="O14" s="4"/>
      <c r="P14" s="4"/>
      <c r="Q14" s="4"/>
      <c r="R14" s="4"/>
      <c r="S14" s="102" t="s">
        <v>152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02" t="s">
        <v>155</v>
      </c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59" si="1">COUNTA(E14:AP14)</f>
        <v>3</v>
      </c>
      <c r="AR14" s="3">
        <f t="shared" ref="AR14:AR17" si="2">33*5</f>
        <v>165</v>
      </c>
      <c r="AS14" s="41">
        <f t="shared" si="0"/>
        <v>1.8181818181818181E-2</v>
      </c>
    </row>
    <row r="15" spans="1:48" ht="12.75" customHeight="1" x14ac:dyDescent="0.25">
      <c r="A15" s="162"/>
      <c r="B15" s="121"/>
      <c r="C15" s="94" t="s">
        <v>138</v>
      </c>
      <c r="D15" s="3"/>
      <c r="E15" s="4"/>
      <c r="F15" s="4"/>
      <c r="G15" s="104" t="s">
        <v>151</v>
      </c>
      <c r="H15" s="105"/>
      <c r="I15" s="105"/>
      <c r="J15" s="105"/>
      <c r="K15" s="105"/>
      <c r="L15" s="105"/>
      <c r="M15" s="4"/>
      <c r="N15" s="4"/>
      <c r="O15" s="4"/>
      <c r="P15" s="4"/>
      <c r="Q15" s="4"/>
      <c r="R15" s="4"/>
      <c r="S15" s="102" t="s">
        <v>152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102" t="s">
        <v>155</v>
      </c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3</v>
      </c>
      <c r="AR15" s="3">
        <f t="shared" si="2"/>
        <v>165</v>
      </c>
      <c r="AS15" s="41">
        <f t="shared" si="0"/>
        <v>1.8181818181818181E-2</v>
      </c>
    </row>
    <row r="16" spans="1:48" ht="12.75" customHeight="1" x14ac:dyDescent="0.25">
      <c r="A16" s="162"/>
      <c r="B16" s="121"/>
      <c r="C16" s="94" t="s">
        <v>141</v>
      </c>
      <c r="D16" s="3"/>
      <c r="E16" s="4"/>
      <c r="F16" s="4"/>
      <c r="G16" s="104" t="s">
        <v>151</v>
      </c>
      <c r="H16" s="105"/>
      <c r="I16" s="105"/>
      <c r="J16" s="105"/>
      <c r="K16" s="105"/>
      <c r="L16" s="105"/>
      <c r="M16" s="4"/>
      <c r="N16" s="4"/>
      <c r="O16" s="4"/>
      <c r="P16" s="4"/>
      <c r="Q16" s="4"/>
      <c r="R16" s="4"/>
      <c r="S16" s="102" t="s">
        <v>152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102" t="s">
        <v>155</v>
      </c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3</v>
      </c>
      <c r="AR16" s="3">
        <f t="shared" si="2"/>
        <v>165</v>
      </c>
      <c r="AS16" s="41">
        <f t="shared" si="0"/>
        <v>1.8181818181818181E-2</v>
      </c>
    </row>
    <row r="17" spans="1:45" ht="12.75" customHeight="1" x14ac:dyDescent="0.25">
      <c r="A17" s="162"/>
      <c r="B17" s="122"/>
      <c r="C17" s="39" t="s">
        <v>143</v>
      </c>
      <c r="D17" s="3"/>
      <c r="E17" s="4"/>
      <c r="F17" s="4"/>
      <c r="G17" s="104" t="s">
        <v>151</v>
      </c>
      <c r="H17" s="105"/>
      <c r="I17" s="105"/>
      <c r="J17" s="105"/>
      <c r="K17" s="105"/>
      <c r="L17" s="105"/>
      <c r="M17" s="4"/>
      <c r="N17" s="4"/>
      <c r="O17" s="4"/>
      <c r="P17" s="4"/>
      <c r="Q17" s="4"/>
      <c r="R17" s="4"/>
      <c r="S17" s="102" t="s">
        <v>152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102" t="s">
        <v>155</v>
      </c>
      <c r="AH17" s="4"/>
      <c r="AI17" s="4"/>
      <c r="AJ17" s="4"/>
      <c r="AK17" s="4"/>
      <c r="AL17" s="4"/>
      <c r="AM17" s="7"/>
      <c r="AN17" s="7"/>
      <c r="AO17" s="7"/>
      <c r="AP17" s="7"/>
      <c r="AQ17" s="40">
        <f t="shared" si="1"/>
        <v>3</v>
      </c>
      <c r="AR17" s="3">
        <f t="shared" si="2"/>
        <v>165</v>
      </c>
      <c r="AS17" s="41">
        <f t="shared" si="0"/>
        <v>1.8181818181818181E-2</v>
      </c>
    </row>
    <row r="18" spans="1:45" ht="12.75" customHeight="1" x14ac:dyDescent="0.25">
      <c r="A18" s="162"/>
      <c r="B18" s="120" t="s">
        <v>11</v>
      </c>
      <c r="C18" s="39" t="s">
        <v>140</v>
      </c>
      <c r="D18" s="25"/>
      <c r="E18" s="4"/>
      <c r="F18" s="4"/>
      <c r="G18" s="104" t="s">
        <v>151</v>
      </c>
      <c r="H18" s="105"/>
      <c r="I18" s="105"/>
      <c r="J18" s="105"/>
      <c r="K18" s="105"/>
      <c r="L18" s="105"/>
      <c r="M18" s="4"/>
      <c r="N18" s="4"/>
      <c r="O18" s="4"/>
      <c r="P18" s="4"/>
      <c r="Q18" s="4"/>
      <c r="R18" s="4"/>
      <c r="S18" s="104" t="s">
        <v>152</v>
      </c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2" t="s">
        <v>155</v>
      </c>
      <c r="AH18" s="4"/>
      <c r="AI18" s="4"/>
      <c r="AJ18" s="4"/>
      <c r="AK18" s="4"/>
      <c r="AL18" s="4"/>
      <c r="AM18" s="7"/>
      <c r="AN18" s="7"/>
      <c r="AO18" s="7"/>
      <c r="AP18" s="7"/>
      <c r="AQ18" s="40">
        <f t="shared" si="1"/>
        <v>3</v>
      </c>
      <c r="AR18" s="3">
        <f t="shared" ref="AR18:AR29" si="3">33*4</f>
        <v>132</v>
      </c>
      <c r="AS18" s="41">
        <f t="shared" si="0"/>
        <v>2.2727272727272728E-2</v>
      </c>
    </row>
    <row r="19" spans="1:45" ht="12.75" customHeight="1" x14ac:dyDescent="0.25">
      <c r="A19" s="162"/>
      <c r="B19" s="121"/>
      <c r="C19" s="39" t="s">
        <v>142</v>
      </c>
      <c r="D19" s="25"/>
      <c r="E19" s="4"/>
      <c r="F19" s="4"/>
      <c r="G19" s="104" t="s">
        <v>151</v>
      </c>
      <c r="H19" s="105"/>
      <c r="I19" s="105"/>
      <c r="J19" s="105"/>
      <c r="K19" s="105"/>
      <c r="L19" s="105"/>
      <c r="M19" s="4"/>
      <c r="N19" s="4"/>
      <c r="O19" s="4"/>
      <c r="P19" s="4"/>
      <c r="Q19" s="4"/>
      <c r="R19" s="4"/>
      <c r="S19" s="104" t="s">
        <v>152</v>
      </c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2" t="s">
        <v>155</v>
      </c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si="1"/>
        <v>3</v>
      </c>
      <c r="AR19" s="3">
        <f t="shared" si="3"/>
        <v>132</v>
      </c>
      <c r="AS19" s="41">
        <f t="shared" si="0"/>
        <v>2.2727272727272728E-2</v>
      </c>
    </row>
    <row r="20" spans="1:45" ht="12.75" customHeight="1" x14ac:dyDescent="0.25">
      <c r="A20" s="162"/>
      <c r="B20" s="121"/>
      <c r="C20" s="94" t="s">
        <v>139</v>
      </c>
      <c r="D20" s="54"/>
      <c r="E20" s="4"/>
      <c r="F20" s="4"/>
      <c r="G20" s="104" t="s">
        <v>151</v>
      </c>
      <c r="H20" s="105"/>
      <c r="I20" s="105"/>
      <c r="J20" s="105"/>
      <c r="K20" s="105"/>
      <c r="L20" s="105"/>
      <c r="M20" s="4"/>
      <c r="N20" s="4"/>
      <c r="O20" s="4"/>
      <c r="P20" s="4"/>
      <c r="Q20" s="4"/>
      <c r="R20" s="4"/>
      <c r="S20" s="104" t="s">
        <v>152</v>
      </c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2" t="s">
        <v>155</v>
      </c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1"/>
        <v>3</v>
      </c>
      <c r="AR20" s="3">
        <f t="shared" si="3"/>
        <v>132</v>
      </c>
      <c r="AS20" s="41">
        <f t="shared" si="0"/>
        <v>2.2727272727272728E-2</v>
      </c>
    </row>
    <row r="21" spans="1:45" ht="12.75" customHeight="1" x14ac:dyDescent="0.25">
      <c r="A21" s="162"/>
      <c r="B21" s="121"/>
      <c r="C21" s="94" t="s">
        <v>138</v>
      </c>
      <c r="D21" s="54"/>
      <c r="E21" s="4"/>
      <c r="F21" s="4"/>
      <c r="G21" s="104" t="s">
        <v>151</v>
      </c>
      <c r="H21" s="105"/>
      <c r="I21" s="105"/>
      <c r="J21" s="105"/>
      <c r="K21" s="105"/>
      <c r="L21" s="105"/>
      <c r="M21" s="4"/>
      <c r="N21" s="4"/>
      <c r="O21" s="4"/>
      <c r="P21" s="4"/>
      <c r="Q21" s="4"/>
      <c r="R21" s="4"/>
      <c r="S21" s="104" t="s">
        <v>152</v>
      </c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2" t="s">
        <v>155</v>
      </c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1"/>
        <v>3</v>
      </c>
      <c r="AR21" s="3">
        <f t="shared" si="3"/>
        <v>132</v>
      </c>
      <c r="AS21" s="41">
        <f t="shared" si="0"/>
        <v>2.2727272727272728E-2</v>
      </c>
    </row>
    <row r="22" spans="1:45" ht="12.75" customHeight="1" x14ac:dyDescent="0.25">
      <c r="A22" s="162"/>
      <c r="B22" s="121"/>
      <c r="C22" s="94" t="s">
        <v>141</v>
      </c>
      <c r="D22" s="54"/>
      <c r="E22" s="4"/>
      <c r="F22" s="4"/>
      <c r="G22" s="104" t="s">
        <v>151</v>
      </c>
      <c r="H22" s="105"/>
      <c r="I22" s="105"/>
      <c r="J22" s="105"/>
      <c r="K22" s="105"/>
      <c r="L22" s="105"/>
      <c r="M22" s="4"/>
      <c r="N22" s="4"/>
      <c r="O22" s="4"/>
      <c r="P22" s="4"/>
      <c r="Q22" s="4"/>
      <c r="R22" s="4"/>
      <c r="S22" s="104" t="s">
        <v>152</v>
      </c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2" t="s">
        <v>155</v>
      </c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1"/>
        <v>3</v>
      </c>
      <c r="AR22" s="3">
        <f t="shared" si="3"/>
        <v>132</v>
      </c>
      <c r="AS22" s="41">
        <f t="shared" si="0"/>
        <v>2.2727272727272728E-2</v>
      </c>
    </row>
    <row r="23" spans="1:45" ht="12.75" customHeight="1" x14ac:dyDescent="0.25">
      <c r="A23" s="162"/>
      <c r="B23" s="122"/>
      <c r="C23" s="39" t="s">
        <v>143</v>
      </c>
      <c r="D23" s="25"/>
      <c r="E23" s="4"/>
      <c r="F23" s="4"/>
      <c r="G23" s="104" t="s">
        <v>151</v>
      </c>
      <c r="H23" s="105"/>
      <c r="I23" s="105"/>
      <c r="J23" s="105"/>
      <c r="K23" s="105"/>
      <c r="L23" s="105"/>
      <c r="M23" s="4"/>
      <c r="N23" s="4"/>
      <c r="O23" s="4"/>
      <c r="P23" s="4"/>
      <c r="Q23" s="4"/>
      <c r="R23" s="4"/>
      <c r="S23" s="104" t="s">
        <v>152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2" t="s">
        <v>155</v>
      </c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1"/>
        <v>3</v>
      </c>
      <c r="AR23" s="3">
        <f t="shared" si="3"/>
        <v>132</v>
      </c>
      <c r="AS23" s="41">
        <f t="shared" si="0"/>
        <v>2.2727272727272728E-2</v>
      </c>
    </row>
    <row r="24" spans="1:45" ht="12.75" customHeight="1" x14ac:dyDescent="0.25">
      <c r="A24" s="162"/>
      <c r="B24" s="120" t="s">
        <v>16</v>
      </c>
      <c r="C24" s="39" t="s">
        <v>140</v>
      </c>
      <c r="D24" s="25"/>
      <c r="E24" s="4"/>
      <c r="F24" s="4"/>
      <c r="G24" s="104" t="s">
        <v>151</v>
      </c>
      <c r="H24" s="105"/>
      <c r="I24" s="105"/>
      <c r="J24" s="105"/>
      <c r="K24" s="105"/>
      <c r="L24" s="10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103" t="s">
        <v>152</v>
      </c>
      <c r="AA24" s="4"/>
      <c r="AB24" s="4"/>
      <c r="AC24" s="4"/>
      <c r="AD24" s="4"/>
      <c r="AE24" s="4"/>
      <c r="AF24" s="4"/>
      <c r="AG24" s="102" t="s">
        <v>155</v>
      </c>
      <c r="AH24" s="103" t="s">
        <v>153</v>
      </c>
      <c r="AI24" s="4"/>
      <c r="AJ24" s="4"/>
      <c r="AK24" s="4"/>
      <c r="AL24" s="4"/>
      <c r="AM24" s="7"/>
      <c r="AN24" s="7"/>
      <c r="AO24" s="7"/>
      <c r="AP24" s="7"/>
      <c r="AQ24" s="40">
        <f t="shared" si="1"/>
        <v>4</v>
      </c>
      <c r="AR24" s="3">
        <f t="shared" si="3"/>
        <v>132</v>
      </c>
      <c r="AS24" s="41">
        <f t="shared" si="0"/>
        <v>3.0303030303030304E-2</v>
      </c>
    </row>
    <row r="25" spans="1:45" ht="12.75" customHeight="1" x14ac:dyDescent="0.25">
      <c r="A25" s="162"/>
      <c r="B25" s="121"/>
      <c r="C25" s="39" t="s">
        <v>142</v>
      </c>
      <c r="D25" s="25"/>
      <c r="E25" s="4"/>
      <c r="F25" s="4"/>
      <c r="G25" s="104" t="s">
        <v>151</v>
      </c>
      <c r="H25" s="105"/>
      <c r="I25" s="105"/>
      <c r="J25" s="105"/>
      <c r="K25" s="105"/>
      <c r="L25" s="10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03" t="s">
        <v>152</v>
      </c>
      <c r="AA25" s="4"/>
      <c r="AB25" s="4"/>
      <c r="AC25" s="4"/>
      <c r="AD25" s="4"/>
      <c r="AE25" s="4"/>
      <c r="AF25" s="4"/>
      <c r="AG25" s="102" t="s">
        <v>155</v>
      </c>
      <c r="AH25" s="103" t="s">
        <v>153</v>
      </c>
      <c r="AI25" s="4"/>
      <c r="AJ25" s="4"/>
      <c r="AK25" s="4"/>
      <c r="AL25" s="4"/>
      <c r="AM25" s="7"/>
      <c r="AN25" s="7"/>
      <c r="AO25" s="7"/>
      <c r="AP25" s="7"/>
      <c r="AQ25" s="40">
        <f t="shared" si="1"/>
        <v>4</v>
      </c>
      <c r="AR25" s="3">
        <f t="shared" si="3"/>
        <v>132</v>
      </c>
      <c r="AS25" s="41">
        <f t="shared" si="0"/>
        <v>3.0303030303030304E-2</v>
      </c>
    </row>
    <row r="26" spans="1:45" ht="12.75" customHeight="1" x14ac:dyDescent="0.25">
      <c r="A26" s="162"/>
      <c r="B26" s="121"/>
      <c r="C26" s="94" t="s">
        <v>139</v>
      </c>
      <c r="D26" s="54"/>
      <c r="E26" s="4"/>
      <c r="F26" s="4"/>
      <c r="G26" s="104" t="s">
        <v>151</v>
      </c>
      <c r="H26" s="105"/>
      <c r="I26" s="105"/>
      <c r="J26" s="105"/>
      <c r="K26" s="105"/>
      <c r="L26" s="10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103" t="s">
        <v>152</v>
      </c>
      <c r="AA26" s="4"/>
      <c r="AB26" s="4"/>
      <c r="AC26" s="4"/>
      <c r="AD26" s="4"/>
      <c r="AE26" s="4"/>
      <c r="AF26" s="4"/>
      <c r="AG26" s="102" t="s">
        <v>155</v>
      </c>
      <c r="AH26" s="103" t="s">
        <v>153</v>
      </c>
      <c r="AI26" s="4"/>
      <c r="AJ26" s="4"/>
      <c r="AK26" s="4"/>
      <c r="AL26" s="4"/>
      <c r="AM26" s="7"/>
      <c r="AN26" s="7"/>
      <c r="AO26" s="7"/>
      <c r="AP26" s="7"/>
      <c r="AQ26" s="40">
        <f t="shared" si="1"/>
        <v>4</v>
      </c>
      <c r="AR26" s="3">
        <f t="shared" si="3"/>
        <v>132</v>
      </c>
      <c r="AS26" s="41">
        <f t="shared" si="0"/>
        <v>3.0303030303030304E-2</v>
      </c>
    </row>
    <row r="27" spans="1:45" ht="12.75" customHeight="1" x14ac:dyDescent="0.25">
      <c r="A27" s="162"/>
      <c r="B27" s="121"/>
      <c r="C27" s="94" t="s">
        <v>138</v>
      </c>
      <c r="D27" s="54"/>
      <c r="E27" s="4"/>
      <c r="F27" s="4"/>
      <c r="G27" s="104" t="s">
        <v>151</v>
      </c>
      <c r="H27" s="105"/>
      <c r="I27" s="105"/>
      <c r="J27" s="105"/>
      <c r="K27" s="105"/>
      <c r="L27" s="10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103" t="s">
        <v>152</v>
      </c>
      <c r="AA27" s="4"/>
      <c r="AB27" s="4"/>
      <c r="AC27" s="4"/>
      <c r="AD27" s="4"/>
      <c r="AE27" s="4"/>
      <c r="AF27" s="4"/>
      <c r="AG27" s="102" t="s">
        <v>155</v>
      </c>
      <c r="AH27" s="103" t="s">
        <v>153</v>
      </c>
      <c r="AI27" s="4"/>
      <c r="AJ27" s="4"/>
      <c r="AK27" s="4"/>
      <c r="AL27" s="4"/>
      <c r="AM27" s="7"/>
      <c r="AN27" s="7"/>
      <c r="AO27" s="7"/>
      <c r="AP27" s="7"/>
      <c r="AQ27" s="40">
        <f t="shared" si="1"/>
        <v>4</v>
      </c>
      <c r="AR27" s="3">
        <f t="shared" si="3"/>
        <v>132</v>
      </c>
      <c r="AS27" s="41">
        <f t="shared" si="0"/>
        <v>3.0303030303030304E-2</v>
      </c>
    </row>
    <row r="28" spans="1:45" ht="12.75" customHeight="1" x14ac:dyDescent="0.25">
      <c r="A28" s="162"/>
      <c r="B28" s="121"/>
      <c r="C28" s="94" t="s">
        <v>141</v>
      </c>
      <c r="D28" s="54"/>
      <c r="E28" s="4"/>
      <c r="F28" s="4"/>
      <c r="G28" s="104" t="s">
        <v>151</v>
      </c>
      <c r="H28" s="105"/>
      <c r="I28" s="105"/>
      <c r="J28" s="105"/>
      <c r="K28" s="105"/>
      <c r="L28" s="10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103" t="s">
        <v>152</v>
      </c>
      <c r="AA28" s="4"/>
      <c r="AB28" s="4"/>
      <c r="AC28" s="4"/>
      <c r="AD28" s="4"/>
      <c r="AE28" s="4"/>
      <c r="AF28" s="4"/>
      <c r="AG28" s="102" t="s">
        <v>155</v>
      </c>
      <c r="AH28" s="103" t="s">
        <v>153</v>
      </c>
      <c r="AI28" s="4"/>
      <c r="AJ28" s="4"/>
      <c r="AK28" s="4"/>
      <c r="AL28" s="4"/>
      <c r="AM28" s="7"/>
      <c r="AN28" s="7"/>
      <c r="AO28" s="7"/>
      <c r="AP28" s="7"/>
      <c r="AQ28" s="40">
        <f t="shared" si="1"/>
        <v>4</v>
      </c>
      <c r="AR28" s="3">
        <f t="shared" si="3"/>
        <v>132</v>
      </c>
      <c r="AS28" s="41">
        <f t="shared" si="0"/>
        <v>3.0303030303030304E-2</v>
      </c>
    </row>
    <row r="29" spans="1:45" ht="12.75" customHeight="1" x14ac:dyDescent="0.25">
      <c r="A29" s="162"/>
      <c r="B29" s="122"/>
      <c r="C29" s="39" t="s">
        <v>143</v>
      </c>
      <c r="D29" s="25"/>
      <c r="E29" s="4"/>
      <c r="F29" s="4"/>
      <c r="G29" s="104" t="s">
        <v>151</v>
      </c>
      <c r="H29" s="105"/>
      <c r="I29" s="105"/>
      <c r="J29" s="105"/>
      <c r="K29" s="105"/>
      <c r="L29" s="10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103" t="s">
        <v>152</v>
      </c>
      <c r="AA29" s="4"/>
      <c r="AB29" s="4"/>
      <c r="AC29" s="4"/>
      <c r="AD29" s="4"/>
      <c r="AE29" s="4"/>
      <c r="AF29" s="4"/>
      <c r="AG29" s="102" t="s">
        <v>155</v>
      </c>
      <c r="AH29" s="103" t="s">
        <v>153</v>
      </c>
      <c r="AI29" s="4"/>
      <c r="AJ29" s="4"/>
      <c r="AK29" s="4"/>
      <c r="AL29" s="4"/>
      <c r="AM29" s="7"/>
      <c r="AN29" s="7"/>
      <c r="AO29" s="7"/>
      <c r="AP29" s="7"/>
      <c r="AQ29" s="40">
        <f t="shared" si="1"/>
        <v>4</v>
      </c>
      <c r="AR29" s="3">
        <f t="shared" si="3"/>
        <v>132</v>
      </c>
      <c r="AS29" s="41">
        <f t="shared" si="0"/>
        <v>3.0303030303030304E-2</v>
      </c>
    </row>
    <row r="30" spans="1:45" ht="12.75" customHeight="1" x14ac:dyDescent="0.2">
      <c r="A30" s="162"/>
      <c r="B30" s="120" t="s">
        <v>17</v>
      </c>
      <c r="C30" s="94" t="s">
        <v>140</v>
      </c>
      <c r="D30" s="54"/>
      <c r="E30" s="4"/>
      <c r="F30" s="4"/>
      <c r="G30" s="27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02" t="s">
        <v>155</v>
      </c>
      <c r="AH30" s="4"/>
      <c r="AI30" s="4"/>
      <c r="AJ30" s="4"/>
      <c r="AK30" s="4"/>
      <c r="AL30" s="4"/>
      <c r="AM30" s="7"/>
      <c r="AN30" s="7"/>
      <c r="AO30" s="7"/>
      <c r="AP30" s="7"/>
      <c r="AQ30" s="40">
        <f t="shared" si="1"/>
        <v>1</v>
      </c>
      <c r="AR30" s="3">
        <f t="shared" ref="AR30:AR32" si="4">33*2</f>
        <v>66</v>
      </c>
      <c r="AS30" s="41">
        <f t="shared" si="0"/>
        <v>1.5151515151515152E-2</v>
      </c>
    </row>
    <row r="31" spans="1:45" ht="12.75" customHeight="1" x14ac:dyDescent="0.2">
      <c r="A31" s="162"/>
      <c r="B31" s="121"/>
      <c r="C31" s="94" t="s">
        <v>142</v>
      </c>
      <c r="D31" s="54"/>
      <c r="E31" s="4"/>
      <c r="F31" s="4"/>
      <c r="G31" s="27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102" t="s">
        <v>155</v>
      </c>
      <c r="AH31" s="4"/>
      <c r="AI31" s="4"/>
      <c r="AJ31" s="4"/>
      <c r="AK31" s="4"/>
      <c r="AL31" s="4"/>
      <c r="AM31" s="7"/>
      <c r="AN31" s="7"/>
      <c r="AO31" s="7"/>
      <c r="AP31" s="7"/>
      <c r="AQ31" s="40">
        <f t="shared" si="1"/>
        <v>1</v>
      </c>
      <c r="AR31" s="3">
        <f t="shared" si="4"/>
        <v>66</v>
      </c>
      <c r="AS31" s="41">
        <f t="shared" si="0"/>
        <v>1.5151515151515152E-2</v>
      </c>
    </row>
    <row r="32" spans="1:45" ht="12.75" customHeight="1" x14ac:dyDescent="0.2">
      <c r="A32" s="162"/>
      <c r="B32" s="121"/>
      <c r="C32" s="94" t="s">
        <v>139</v>
      </c>
      <c r="D32" s="54"/>
      <c r="E32" s="4"/>
      <c r="F32" s="4"/>
      <c r="G32" s="2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102" t="s">
        <v>155</v>
      </c>
      <c r="AH32" s="4"/>
      <c r="AI32" s="4"/>
      <c r="AJ32" s="4"/>
      <c r="AK32" s="4"/>
      <c r="AL32" s="4"/>
      <c r="AM32" s="7"/>
      <c r="AN32" s="7"/>
      <c r="AO32" s="7"/>
      <c r="AP32" s="7"/>
      <c r="AQ32" s="40">
        <f t="shared" si="1"/>
        <v>1</v>
      </c>
      <c r="AR32" s="3">
        <f t="shared" si="4"/>
        <v>66</v>
      </c>
      <c r="AS32" s="41">
        <f t="shared" si="0"/>
        <v>1.5151515151515152E-2</v>
      </c>
    </row>
    <row r="33" spans="1:45" ht="12.75" customHeight="1" x14ac:dyDescent="0.2">
      <c r="A33" s="162"/>
      <c r="B33" s="121"/>
      <c r="C33" s="39" t="s">
        <v>138</v>
      </c>
      <c r="D33" s="25"/>
      <c r="E33" s="4"/>
      <c r="F33" s="4"/>
      <c r="G33" s="27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102" t="s">
        <v>155</v>
      </c>
      <c r="AH33" s="4"/>
      <c r="AI33" s="4"/>
      <c r="AJ33" s="4"/>
      <c r="AK33" s="4"/>
      <c r="AL33" s="4"/>
      <c r="AM33" s="7"/>
      <c r="AN33" s="7"/>
      <c r="AO33" s="7"/>
      <c r="AP33" s="7"/>
      <c r="AQ33" s="40">
        <f t="shared" si="1"/>
        <v>1</v>
      </c>
      <c r="AR33" s="3">
        <f t="shared" ref="AR33:AR35" si="5">33*2</f>
        <v>66</v>
      </c>
      <c r="AS33" s="41">
        <f t="shared" si="0"/>
        <v>1.5151515151515152E-2</v>
      </c>
    </row>
    <row r="34" spans="1:45" ht="12.75" customHeight="1" x14ac:dyDescent="0.2">
      <c r="A34" s="162"/>
      <c r="B34" s="121"/>
      <c r="C34" s="39" t="s">
        <v>141</v>
      </c>
      <c r="D34" s="25"/>
      <c r="E34" s="4"/>
      <c r="F34" s="4"/>
      <c r="G34" s="2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102" t="s">
        <v>155</v>
      </c>
      <c r="AH34" s="4"/>
      <c r="AI34" s="4"/>
      <c r="AJ34" s="4"/>
      <c r="AK34" s="4"/>
      <c r="AL34" s="4"/>
      <c r="AM34" s="7"/>
      <c r="AN34" s="7"/>
      <c r="AO34" s="7"/>
      <c r="AP34" s="7"/>
      <c r="AQ34" s="40">
        <f t="shared" si="1"/>
        <v>1</v>
      </c>
      <c r="AR34" s="3">
        <f t="shared" si="5"/>
        <v>66</v>
      </c>
      <c r="AS34" s="41">
        <f t="shared" si="0"/>
        <v>1.5151515151515152E-2</v>
      </c>
    </row>
    <row r="35" spans="1:45" ht="12.75" customHeight="1" x14ac:dyDescent="0.2">
      <c r="A35" s="162"/>
      <c r="B35" s="122"/>
      <c r="C35" s="39" t="s">
        <v>143</v>
      </c>
      <c r="D35" s="25"/>
      <c r="E35" s="4"/>
      <c r="F35" s="4"/>
      <c r="G35" s="2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102" t="s">
        <v>155</v>
      </c>
      <c r="AH35" s="4"/>
      <c r="AI35" s="4"/>
      <c r="AJ35" s="4"/>
      <c r="AK35" s="4"/>
      <c r="AL35" s="4"/>
      <c r="AM35" s="7"/>
      <c r="AN35" s="7"/>
      <c r="AO35" s="7"/>
      <c r="AP35" s="7"/>
      <c r="AQ35" s="40">
        <f t="shared" si="1"/>
        <v>1</v>
      </c>
      <c r="AR35" s="3">
        <f t="shared" si="5"/>
        <v>66</v>
      </c>
      <c r="AS35" s="41">
        <f t="shared" si="0"/>
        <v>1.5151515151515152E-2</v>
      </c>
    </row>
    <row r="36" spans="1:45" ht="12.75" customHeight="1" x14ac:dyDescent="0.2">
      <c r="A36" s="162"/>
      <c r="B36" s="120" t="s">
        <v>53</v>
      </c>
      <c r="C36" s="39" t="s">
        <v>140</v>
      </c>
      <c r="D36" s="25"/>
      <c r="E36" s="4"/>
      <c r="F36" s="4"/>
      <c r="G36" s="27"/>
      <c r="H36" s="2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7"/>
      <c r="AN36" s="7"/>
      <c r="AO36" s="7"/>
      <c r="AP36" s="7"/>
      <c r="AQ36" s="40">
        <f t="shared" si="1"/>
        <v>0</v>
      </c>
      <c r="AR36" s="3">
        <f>33*1</f>
        <v>33</v>
      </c>
      <c r="AS36" s="41">
        <f t="shared" si="0"/>
        <v>0</v>
      </c>
    </row>
    <row r="37" spans="1:45" ht="12.75" customHeight="1" x14ac:dyDescent="0.2">
      <c r="A37" s="162"/>
      <c r="B37" s="121"/>
      <c r="C37" s="39" t="s">
        <v>142</v>
      </c>
      <c r="D37" s="25"/>
      <c r="E37" s="4"/>
      <c r="F37" s="4"/>
      <c r="G37" s="27"/>
      <c r="H37" s="2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7"/>
      <c r="AN37" s="7"/>
      <c r="AO37" s="7"/>
      <c r="AP37" s="7"/>
      <c r="AQ37" s="40">
        <f t="shared" si="1"/>
        <v>0</v>
      </c>
      <c r="AR37" s="3">
        <f t="shared" ref="AR37:AR53" si="6">33*1</f>
        <v>33</v>
      </c>
      <c r="AS37" s="41">
        <f t="shared" si="0"/>
        <v>0</v>
      </c>
    </row>
    <row r="38" spans="1:45" ht="12.75" customHeight="1" x14ac:dyDescent="0.2">
      <c r="A38" s="162"/>
      <c r="B38" s="121"/>
      <c r="C38" s="94" t="s">
        <v>139</v>
      </c>
      <c r="D38" s="54"/>
      <c r="E38" s="4"/>
      <c r="F38" s="4"/>
      <c r="G38" s="27"/>
      <c r="H38" s="2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7"/>
      <c r="AN38" s="7"/>
      <c r="AO38" s="7"/>
      <c r="AP38" s="7"/>
      <c r="AQ38" s="40">
        <f t="shared" si="1"/>
        <v>0</v>
      </c>
      <c r="AR38" s="3">
        <f t="shared" si="6"/>
        <v>33</v>
      </c>
      <c r="AS38" s="41">
        <f t="shared" si="0"/>
        <v>0</v>
      </c>
    </row>
    <row r="39" spans="1:45" ht="12.75" customHeight="1" x14ac:dyDescent="0.2">
      <c r="A39" s="162"/>
      <c r="B39" s="121"/>
      <c r="C39" s="94" t="s">
        <v>138</v>
      </c>
      <c r="D39" s="54"/>
      <c r="E39" s="4"/>
      <c r="F39" s="4"/>
      <c r="G39" s="27"/>
      <c r="H39" s="2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7"/>
      <c r="AN39" s="7"/>
      <c r="AO39" s="7"/>
      <c r="AP39" s="7"/>
      <c r="AQ39" s="40">
        <f t="shared" si="1"/>
        <v>0</v>
      </c>
      <c r="AR39" s="3">
        <f t="shared" si="6"/>
        <v>33</v>
      </c>
      <c r="AS39" s="41">
        <f t="shared" si="0"/>
        <v>0</v>
      </c>
    </row>
    <row r="40" spans="1:45" ht="12.75" customHeight="1" x14ac:dyDescent="0.2">
      <c r="A40" s="162"/>
      <c r="B40" s="121"/>
      <c r="C40" s="94" t="s">
        <v>141</v>
      </c>
      <c r="D40" s="54"/>
      <c r="E40" s="4"/>
      <c r="F40" s="4"/>
      <c r="G40" s="27"/>
      <c r="H40" s="2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7"/>
      <c r="AN40" s="7"/>
      <c r="AO40" s="7"/>
      <c r="AP40" s="7"/>
      <c r="AQ40" s="40">
        <f t="shared" si="1"/>
        <v>0</v>
      </c>
      <c r="AR40" s="3">
        <f t="shared" si="6"/>
        <v>33</v>
      </c>
      <c r="AS40" s="41">
        <f t="shared" si="0"/>
        <v>0</v>
      </c>
    </row>
    <row r="41" spans="1:45" ht="12.75" customHeight="1" x14ac:dyDescent="0.2">
      <c r="A41" s="162"/>
      <c r="B41" s="122"/>
      <c r="C41" s="39" t="s">
        <v>143</v>
      </c>
      <c r="D41" s="25"/>
      <c r="E41" s="4"/>
      <c r="F41" s="4"/>
      <c r="G41" s="27"/>
      <c r="H41" s="2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7"/>
      <c r="AN41" s="7"/>
      <c r="AO41" s="7"/>
      <c r="AP41" s="7"/>
      <c r="AQ41" s="40">
        <f t="shared" si="1"/>
        <v>0</v>
      </c>
      <c r="AR41" s="3">
        <f t="shared" si="6"/>
        <v>33</v>
      </c>
      <c r="AS41" s="41">
        <f t="shared" si="0"/>
        <v>0</v>
      </c>
    </row>
    <row r="42" spans="1:45" ht="12.75" customHeight="1" x14ac:dyDescent="0.2">
      <c r="A42" s="162"/>
      <c r="B42" s="120" t="s">
        <v>54</v>
      </c>
      <c r="C42" s="39" t="s">
        <v>140</v>
      </c>
      <c r="D42" s="2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4"/>
      <c r="AM42" s="7"/>
      <c r="AN42" s="7"/>
      <c r="AO42" s="7"/>
      <c r="AP42" s="7"/>
      <c r="AQ42" s="40">
        <f t="shared" si="1"/>
        <v>0</v>
      </c>
      <c r="AR42" s="3">
        <f t="shared" si="6"/>
        <v>33</v>
      </c>
      <c r="AS42" s="41">
        <f t="shared" si="0"/>
        <v>0</v>
      </c>
    </row>
    <row r="43" spans="1:45" ht="12.75" customHeight="1" x14ac:dyDescent="0.2">
      <c r="A43" s="162"/>
      <c r="B43" s="121"/>
      <c r="C43" s="39" t="s">
        <v>142</v>
      </c>
      <c r="D43" s="2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4"/>
      <c r="AM43" s="7"/>
      <c r="AN43" s="7"/>
      <c r="AO43" s="7"/>
      <c r="AP43" s="7"/>
      <c r="AQ43" s="40">
        <f t="shared" si="1"/>
        <v>0</v>
      </c>
      <c r="AR43" s="3">
        <f t="shared" si="6"/>
        <v>33</v>
      </c>
      <c r="AS43" s="41">
        <f t="shared" si="0"/>
        <v>0</v>
      </c>
    </row>
    <row r="44" spans="1:45" ht="12.75" customHeight="1" x14ac:dyDescent="0.2">
      <c r="A44" s="162"/>
      <c r="B44" s="121"/>
      <c r="C44" s="94" t="s">
        <v>139</v>
      </c>
      <c r="D44" s="5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4"/>
      <c r="AM44" s="7"/>
      <c r="AN44" s="7"/>
      <c r="AO44" s="7"/>
      <c r="AP44" s="7"/>
      <c r="AQ44" s="40">
        <f t="shared" si="1"/>
        <v>0</v>
      </c>
      <c r="AR44" s="3">
        <f t="shared" si="6"/>
        <v>33</v>
      </c>
      <c r="AS44" s="41">
        <f t="shared" si="0"/>
        <v>0</v>
      </c>
    </row>
    <row r="45" spans="1:45" ht="12.75" customHeight="1" x14ac:dyDescent="0.2">
      <c r="A45" s="162"/>
      <c r="B45" s="121"/>
      <c r="C45" s="94" t="s">
        <v>138</v>
      </c>
      <c r="D45" s="5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4"/>
      <c r="AM45" s="7"/>
      <c r="AN45" s="7"/>
      <c r="AO45" s="7"/>
      <c r="AP45" s="7"/>
      <c r="AQ45" s="40">
        <f t="shared" si="1"/>
        <v>0</v>
      </c>
      <c r="AR45" s="3">
        <f t="shared" si="6"/>
        <v>33</v>
      </c>
      <c r="AS45" s="41">
        <f t="shared" si="0"/>
        <v>0</v>
      </c>
    </row>
    <row r="46" spans="1:45" ht="12.75" customHeight="1" x14ac:dyDescent="0.2">
      <c r="A46" s="162"/>
      <c r="B46" s="121"/>
      <c r="C46" s="94" t="s">
        <v>141</v>
      </c>
      <c r="D46" s="5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4"/>
      <c r="AM46" s="7"/>
      <c r="AN46" s="7"/>
      <c r="AO46" s="7"/>
      <c r="AP46" s="7"/>
      <c r="AQ46" s="40">
        <f t="shared" si="1"/>
        <v>0</v>
      </c>
      <c r="AR46" s="3">
        <f t="shared" si="6"/>
        <v>33</v>
      </c>
      <c r="AS46" s="41">
        <f t="shared" si="0"/>
        <v>0</v>
      </c>
    </row>
    <row r="47" spans="1:45" ht="12.75" customHeight="1" x14ac:dyDescent="0.2">
      <c r="A47" s="162"/>
      <c r="B47" s="122"/>
      <c r="C47" s="39" t="s">
        <v>143</v>
      </c>
      <c r="D47" s="2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4"/>
      <c r="AM47" s="7"/>
      <c r="AN47" s="7"/>
      <c r="AO47" s="7"/>
      <c r="AP47" s="7"/>
      <c r="AQ47" s="40">
        <f t="shared" si="1"/>
        <v>0</v>
      </c>
      <c r="AR47" s="3">
        <f t="shared" si="6"/>
        <v>33</v>
      </c>
      <c r="AS47" s="41">
        <f t="shared" si="0"/>
        <v>0</v>
      </c>
    </row>
    <row r="48" spans="1:45" ht="12.75" customHeight="1" x14ac:dyDescent="0.2">
      <c r="A48" s="162"/>
      <c r="B48" s="120" t="s">
        <v>55</v>
      </c>
      <c r="C48" s="39" t="s">
        <v>140</v>
      </c>
      <c r="D48" s="2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4"/>
      <c r="AM48" s="7"/>
      <c r="AN48" s="7"/>
      <c r="AO48" s="7"/>
      <c r="AP48" s="7"/>
      <c r="AQ48" s="40">
        <f t="shared" si="1"/>
        <v>0</v>
      </c>
      <c r="AR48" s="3">
        <f t="shared" si="6"/>
        <v>33</v>
      </c>
      <c r="AS48" s="41">
        <f t="shared" si="0"/>
        <v>0</v>
      </c>
    </row>
    <row r="49" spans="1:45" ht="12.75" customHeight="1" x14ac:dyDescent="0.2">
      <c r="A49" s="162"/>
      <c r="B49" s="121"/>
      <c r="C49" s="39" t="s">
        <v>142</v>
      </c>
      <c r="D49" s="2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4"/>
      <c r="AM49" s="7"/>
      <c r="AN49" s="7"/>
      <c r="AO49" s="7"/>
      <c r="AP49" s="7"/>
      <c r="AQ49" s="40">
        <f t="shared" si="1"/>
        <v>0</v>
      </c>
      <c r="AR49" s="3">
        <f t="shared" si="6"/>
        <v>33</v>
      </c>
      <c r="AS49" s="41">
        <f t="shared" si="0"/>
        <v>0</v>
      </c>
    </row>
    <row r="50" spans="1:45" ht="12.75" customHeight="1" x14ac:dyDescent="0.2">
      <c r="A50" s="162"/>
      <c r="B50" s="121"/>
      <c r="C50" s="94" t="s">
        <v>139</v>
      </c>
      <c r="D50" s="5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4"/>
      <c r="AM50" s="7"/>
      <c r="AN50" s="7"/>
      <c r="AO50" s="7"/>
      <c r="AP50" s="7"/>
      <c r="AQ50" s="40">
        <f t="shared" si="1"/>
        <v>0</v>
      </c>
      <c r="AR50" s="3">
        <f t="shared" si="6"/>
        <v>33</v>
      </c>
      <c r="AS50" s="41">
        <f t="shared" si="0"/>
        <v>0</v>
      </c>
    </row>
    <row r="51" spans="1:45" ht="12.75" customHeight="1" x14ac:dyDescent="0.2">
      <c r="A51" s="162"/>
      <c r="B51" s="121"/>
      <c r="C51" s="94" t="s">
        <v>138</v>
      </c>
      <c r="D51" s="5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4"/>
      <c r="AM51" s="7"/>
      <c r="AN51" s="7"/>
      <c r="AO51" s="7"/>
      <c r="AP51" s="7"/>
      <c r="AQ51" s="40">
        <f t="shared" si="1"/>
        <v>0</v>
      </c>
      <c r="AR51" s="3">
        <f t="shared" si="6"/>
        <v>33</v>
      </c>
      <c r="AS51" s="41">
        <f t="shared" si="0"/>
        <v>0</v>
      </c>
    </row>
    <row r="52" spans="1:45" ht="12.75" customHeight="1" x14ac:dyDescent="0.2">
      <c r="A52" s="162"/>
      <c r="B52" s="121"/>
      <c r="C52" s="94" t="s">
        <v>141</v>
      </c>
      <c r="D52" s="5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4"/>
      <c r="AM52" s="7"/>
      <c r="AN52" s="7"/>
      <c r="AO52" s="7"/>
      <c r="AP52" s="7"/>
      <c r="AQ52" s="40">
        <f t="shared" si="1"/>
        <v>0</v>
      </c>
      <c r="AR52" s="3">
        <f t="shared" si="6"/>
        <v>33</v>
      </c>
      <c r="AS52" s="41">
        <f t="shared" si="0"/>
        <v>0</v>
      </c>
    </row>
    <row r="53" spans="1:45" ht="12.75" customHeight="1" x14ac:dyDescent="0.2">
      <c r="A53" s="162"/>
      <c r="B53" s="122"/>
      <c r="C53" s="39" t="s">
        <v>143</v>
      </c>
      <c r="D53" s="2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4"/>
      <c r="AM53" s="7"/>
      <c r="AN53" s="7"/>
      <c r="AO53" s="7"/>
      <c r="AP53" s="7"/>
      <c r="AQ53" s="40">
        <f t="shared" si="1"/>
        <v>0</v>
      </c>
      <c r="AR53" s="3">
        <f t="shared" si="6"/>
        <v>33</v>
      </c>
      <c r="AS53" s="41">
        <f t="shared" si="0"/>
        <v>0</v>
      </c>
    </row>
    <row r="54" spans="1:45" ht="12.75" customHeight="1" x14ac:dyDescent="0.2">
      <c r="A54" s="162"/>
      <c r="B54" s="123" t="s">
        <v>72</v>
      </c>
      <c r="C54" s="39" t="s">
        <v>140</v>
      </c>
      <c r="D54" s="2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4"/>
      <c r="AM54" s="7"/>
      <c r="AN54" s="7"/>
      <c r="AO54" s="7"/>
      <c r="AP54" s="7"/>
      <c r="AQ54" s="40">
        <f t="shared" si="1"/>
        <v>0</v>
      </c>
      <c r="AR54" s="3">
        <f>33*3</f>
        <v>99</v>
      </c>
      <c r="AS54" s="41">
        <f t="shared" si="0"/>
        <v>0</v>
      </c>
    </row>
    <row r="55" spans="1:45" ht="12.75" customHeight="1" x14ac:dyDescent="0.2">
      <c r="A55" s="162"/>
      <c r="B55" s="123"/>
      <c r="C55" s="39" t="s">
        <v>142</v>
      </c>
      <c r="D55" s="2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4"/>
      <c r="AM55" s="7"/>
      <c r="AN55" s="7"/>
      <c r="AO55" s="7"/>
      <c r="AP55" s="7"/>
      <c r="AQ55" s="40">
        <f t="shared" si="1"/>
        <v>0</v>
      </c>
      <c r="AR55" s="3">
        <f t="shared" ref="AR55:AR59" si="7">33*3</f>
        <v>99</v>
      </c>
      <c r="AS55" s="41">
        <f t="shared" si="0"/>
        <v>0</v>
      </c>
    </row>
    <row r="56" spans="1:45" ht="12.75" customHeight="1" x14ac:dyDescent="0.2">
      <c r="A56" s="162"/>
      <c r="B56" s="123"/>
      <c r="C56" s="94" t="s">
        <v>139</v>
      </c>
      <c r="D56" s="5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4"/>
      <c r="AM56" s="7"/>
      <c r="AN56" s="7"/>
      <c r="AO56" s="7"/>
      <c r="AP56" s="7"/>
      <c r="AQ56" s="40">
        <f t="shared" si="1"/>
        <v>0</v>
      </c>
      <c r="AR56" s="3">
        <f t="shared" si="7"/>
        <v>99</v>
      </c>
      <c r="AS56" s="41">
        <f t="shared" si="0"/>
        <v>0</v>
      </c>
    </row>
    <row r="57" spans="1:45" ht="12.75" customHeight="1" x14ac:dyDescent="0.2">
      <c r="A57" s="162"/>
      <c r="B57" s="123"/>
      <c r="C57" s="94" t="s">
        <v>138</v>
      </c>
      <c r="D57" s="5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4"/>
      <c r="AM57" s="7"/>
      <c r="AN57" s="7"/>
      <c r="AO57" s="7"/>
      <c r="AP57" s="7"/>
      <c r="AQ57" s="40">
        <f t="shared" si="1"/>
        <v>0</v>
      </c>
      <c r="AR57" s="3">
        <f t="shared" si="7"/>
        <v>99</v>
      </c>
      <c r="AS57" s="41">
        <f t="shared" si="0"/>
        <v>0</v>
      </c>
    </row>
    <row r="58" spans="1:45" ht="12.75" customHeight="1" x14ac:dyDescent="0.2">
      <c r="A58" s="162"/>
      <c r="B58" s="123"/>
      <c r="C58" s="94" t="s">
        <v>141</v>
      </c>
      <c r="D58" s="5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4"/>
      <c r="AM58" s="7"/>
      <c r="AN58" s="7"/>
      <c r="AO58" s="7"/>
      <c r="AP58" s="7"/>
      <c r="AQ58" s="40">
        <f t="shared" si="1"/>
        <v>0</v>
      </c>
      <c r="AR58" s="3">
        <f t="shared" si="7"/>
        <v>99</v>
      </c>
      <c r="AS58" s="41">
        <f t="shared" si="0"/>
        <v>0</v>
      </c>
    </row>
    <row r="59" spans="1:45" ht="12.75" customHeight="1" x14ac:dyDescent="0.2">
      <c r="A59" s="162"/>
      <c r="B59" s="123"/>
      <c r="C59" s="39" t="s">
        <v>143</v>
      </c>
      <c r="D59" s="2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4"/>
      <c r="AM59" s="7"/>
      <c r="AN59" s="7"/>
      <c r="AO59" s="7"/>
      <c r="AP59" s="7"/>
      <c r="AQ59" s="40">
        <f t="shared" si="1"/>
        <v>0</v>
      </c>
      <c r="AR59" s="3">
        <f t="shared" si="7"/>
        <v>99</v>
      </c>
      <c r="AS59" s="41">
        <f t="shared" si="0"/>
        <v>0</v>
      </c>
    </row>
    <row r="60" spans="1:45" s="45" customFormat="1" ht="27" customHeight="1" x14ac:dyDescent="0.2">
      <c r="A60" s="142"/>
      <c r="B60" s="142"/>
      <c r="C60" s="142"/>
      <c r="D60" s="142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9"/>
      <c r="AN60" s="69"/>
      <c r="AO60" s="69"/>
      <c r="AP60" s="69"/>
      <c r="AQ60" s="69"/>
      <c r="AR60" s="69"/>
      <c r="AS60" s="69"/>
    </row>
    <row r="61" spans="1:45" s="2" customFormat="1" ht="111.75" customHeight="1" x14ac:dyDescent="0.2">
      <c r="A61" s="140" t="s">
        <v>14</v>
      </c>
      <c r="B61" s="140"/>
      <c r="C61" s="140"/>
      <c r="D61" s="140"/>
      <c r="E61" s="143" t="s">
        <v>40</v>
      </c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5"/>
      <c r="AQ61" s="126" t="s">
        <v>20</v>
      </c>
      <c r="AR61" s="126" t="s">
        <v>22</v>
      </c>
      <c r="AS61" s="135" t="s">
        <v>21</v>
      </c>
    </row>
    <row r="62" spans="1:45" s="2" customFormat="1" ht="21.75" customHeight="1" x14ac:dyDescent="0.2">
      <c r="A62" s="136" t="s">
        <v>0</v>
      </c>
      <c r="B62" s="137"/>
      <c r="C62" s="120" t="s">
        <v>61</v>
      </c>
      <c r="D62" s="23" t="s">
        <v>18</v>
      </c>
      <c r="E62" s="123" t="s">
        <v>1</v>
      </c>
      <c r="F62" s="123"/>
      <c r="G62" s="123"/>
      <c r="H62" s="123"/>
      <c r="I62" s="123" t="s">
        <v>2</v>
      </c>
      <c r="J62" s="123"/>
      <c r="K62" s="123"/>
      <c r="L62" s="123"/>
      <c r="M62" s="123" t="s">
        <v>3</v>
      </c>
      <c r="N62" s="123"/>
      <c r="O62" s="123"/>
      <c r="P62" s="123"/>
      <c r="Q62" s="123" t="s">
        <v>4</v>
      </c>
      <c r="R62" s="123"/>
      <c r="S62" s="123"/>
      <c r="T62" s="123"/>
      <c r="U62" s="123" t="s">
        <v>5</v>
      </c>
      <c r="V62" s="123"/>
      <c r="W62" s="123"/>
      <c r="X62" s="123" t="s">
        <v>6</v>
      </c>
      <c r="Y62" s="123"/>
      <c r="Z62" s="123"/>
      <c r="AA62" s="123"/>
      <c r="AB62" s="123" t="s">
        <v>7</v>
      </c>
      <c r="AC62" s="123"/>
      <c r="AD62" s="123"/>
      <c r="AE62" s="123" t="s">
        <v>8</v>
      </c>
      <c r="AF62" s="123"/>
      <c r="AG62" s="123"/>
      <c r="AH62" s="123"/>
      <c r="AI62" s="123"/>
      <c r="AJ62" s="123" t="s">
        <v>9</v>
      </c>
      <c r="AK62" s="123"/>
      <c r="AL62" s="123"/>
      <c r="AM62" s="123" t="s">
        <v>10</v>
      </c>
      <c r="AN62" s="123"/>
      <c r="AO62" s="123"/>
      <c r="AP62" s="123"/>
      <c r="AQ62" s="126"/>
      <c r="AR62" s="126"/>
      <c r="AS62" s="135"/>
    </row>
    <row r="63" spans="1:45" s="6" customFormat="1" ht="11.25" customHeight="1" x14ac:dyDescent="0.2">
      <c r="A63" s="138"/>
      <c r="B63" s="139"/>
      <c r="C63" s="122"/>
      <c r="D63" s="23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26"/>
      <c r="AR63" s="126"/>
      <c r="AS63" s="135"/>
    </row>
    <row r="64" spans="1:45" ht="12.75" customHeight="1" x14ac:dyDescent="0.2">
      <c r="A64" s="161" t="s">
        <v>25</v>
      </c>
      <c r="B64" s="120" t="s">
        <v>13</v>
      </c>
      <c r="C64" s="39" t="s">
        <v>75</v>
      </c>
      <c r="D64" s="46"/>
      <c r="E64" s="26"/>
      <c r="F64" s="43"/>
      <c r="G64" s="107" t="s">
        <v>156</v>
      </c>
      <c r="H64" s="43"/>
      <c r="I64" s="43"/>
      <c r="J64" s="43"/>
      <c r="K64" s="43"/>
      <c r="L64" s="43"/>
      <c r="M64" s="43"/>
      <c r="N64" s="43"/>
      <c r="O64" s="107" t="s">
        <v>157</v>
      </c>
      <c r="P64" s="43"/>
      <c r="Q64" s="26"/>
      <c r="R64" s="26"/>
      <c r="S64" s="108" t="s">
        <v>152</v>
      </c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108" t="s">
        <v>159</v>
      </c>
      <c r="AI64" s="26"/>
      <c r="AJ64" s="26"/>
      <c r="AK64" s="26"/>
      <c r="AL64" s="26"/>
      <c r="AM64" s="43"/>
      <c r="AN64" s="43"/>
      <c r="AO64" s="43"/>
      <c r="AP64" s="43"/>
      <c r="AQ64" s="40">
        <f>COUNTA(E64:AP64)</f>
        <v>4</v>
      </c>
      <c r="AR64" s="3">
        <f>34*5</f>
        <v>170</v>
      </c>
      <c r="AS64" s="41">
        <f>AQ64/AR64</f>
        <v>2.3529411764705882E-2</v>
      </c>
    </row>
    <row r="65" spans="1:45" ht="25.5" x14ac:dyDescent="0.2">
      <c r="A65" s="162"/>
      <c r="B65" s="121"/>
      <c r="C65" s="39" t="s">
        <v>76</v>
      </c>
      <c r="D65" s="46"/>
      <c r="E65" s="26"/>
      <c r="F65" s="43"/>
      <c r="G65" s="107" t="s">
        <v>156</v>
      </c>
      <c r="H65" s="43"/>
      <c r="I65" s="43"/>
      <c r="J65" s="43"/>
      <c r="K65" s="43"/>
      <c r="L65" s="43"/>
      <c r="M65" s="43"/>
      <c r="N65" s="43"/>
      <c r="O65" s="107" t="s">
        <v>157</v>
      </c>
      <c r="P65" s="43"/>
      <c r="Q65" s="27"/>
      <c r="R65" s="26"/>
      <c r="S65" s="108" t="s">
        <v>152</v>
      </c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108" t="s">
        <v>159</v>
      </c>
      <c r="AI65" s="26"/>
      <c r="AJ65" s="26"/>
      <c r="AK65" s="26"/>
      <c r="AL65" s="26"/>
      <c r="AM65" s="43"/>
      <c r="AN65" s="43"/>
      <c r="AO65" s="43"/>
      <c r="AP65" s="43"/>
      <c r="AQ65" s="40">
        <f t="shared" ref="AQ65:AQ117" si="8">COUNTA(E65:AP65)</f>
        <v>4</v>
      </c>
      <c r="AR65" s="3">
        <f t="shared" ref="AR65:AR69" si="9">34*5</f>
        <v>170</v>
      </c>
      <c r="AS65" s="41">
        <f t="shared" ref="AS65:AS117" si="10">AQ65/AR65</f>
        <v>2.3529411764705882E-2</v>
      </c>
    </row>
    <row r="66" spans="1:45" ht="25.5" x14ac:dyDescent="0.2">
      <c r="A66" s="162"/>
      <c r="B66" s="121"/>
      <c r="C66" s="94" t="s">
        <v>77</v>
      </c>
      <c r="D66" s="46"/>
      <c r="E66" s="26"/>
      <c r="F66" s="43"/>
      <c r="G66" s="107" t="s">
        <v>156</v>
      </c>
      <c r="H66" s="43"/>
      <c r="I66" s="43"/>
      <c r="J66" s="43"/>
      <c r="K66" s="43"/>
      <c r="L66" s="43"/>
      <c r="M66" s="43"/>
      <c r="N66" s="43"/>
      <c r="O66" s="107" t="s">
        <v>157</v>
      </c>
      <c r="P66" s="43"/>
      <c r="Q66" s="27"/>
      <c r="R66" s="26"/>
      <c r="S66" s="108" t="s">
        <v>152</v>
      </c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108" t="s">
        <v>159</v>
      </c>
      <c r="AI66" s="26"/>
      <c r="AJ66" s="26"/>
      <c r="AK66" s="26"/>
      <c r="AL66" s="26"/>
      <c r="AM66" s="43"/>
      <c r="AN66" s="43"/>
      <c r="AO66" s="43"/>
      <c r="AP66" s="43"/>
      <c r="AQ66" s="40">
        <f t="shared" si="8"/>
        <v>4</v>
      </c>
      <c r="AR66" s="3">
        <f t="shared" si="9"/>
        <v>170</v>
      </c>
      <c r="AS66" s="41">
        <f t="shared" si="10"/>
        <v>2.3529411764705882E-2</v>
      </c>
    </row>
    <row r="67" spans="1:45" ht="25.5" x14ac:dyDescent="0.2">
      <c r="A67" s="162"/>
      <c r="B67" s="121"/>
      <c r="C67" s="94" t="s">
        <v>144</v>
      </c>
      <c r="D67" s="46"/>
      <c r="E67" s="26"/>
      <c r="F67" s="43"/>
      <c r="G67" s="107" t="s">
        <v>156</v>
      </c>
      <c r="H67" s="43"/>
      <c r="I67" s="43"/>
      <c r="J67" s="43"/>
      <c r="K67" s="43"/>
      <c r="L67" s="43"/>
      <c r="M67" s="43"/>
      <c r="N67" s="43"/>
      <c r="O67" s="107" t="s">
        <v>157</v>
      </c>
      <c r="P67" s="43"/>
      <c r="Q67" s="27"/>
      <c r="R67" s="26"/>
      <c r="S67" s="108" t="s">
        <v>152</v>
      </c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108" t="s">
        <v>159</v>
      </c>
      <c r="AI67" s="26"/>
      <c r="AJ67" s="26"/>
      <c r="AK67" s="26"/>
      <c r="AL67" s="26"/>
      <c r="AM67" s="43"/>
      <c r="AN67" s="43"/>
      <c r="AO67" s="43"/>
      <c r="AP67" s="43"/>
      <c r="AQ67" s="40">
        <f t="shared" si="8"/>
        <v>4</v>
      </c>
      <c r="AR67" s="3">
        <f t="shared" si="9"/>
        <v>170</v>
      </c>
      <c r="AS67" s="41">
        <f t="shared" si="10"/>
        <v>2.3529411764705882E-2</v>
      </c>
    </row>
    <row r="68" spans="1:45" ht="25.5" x14ac:dyDescent="0.2">
      <c r="A68" s="162"/>
      <c r="B68" s="121"/>
      <c r="C68" s="94" t="s">
        <v>145</v>
      </c>
      <c r="D68" s="46"/>
      <c r="E68" s="26"/>
      <c r="F68" s="43"/>
      <c r="G68" s="107" t="s">
        <v>156</v>
      </c>
      <c r="H68" s="43"/>
      <c r="I68" s="43"/>
      <c r="J68" s="43"/>
      <c r="K68" s="43"/>
      <c r="L68" s="43"/>
      <c r="M68" s="43"/>
      <c r="N68" s="43"/>
      <c r="O68" s="107" t="s">
        <v>157</v>
      </c>
      <c r="P68" s="43"/>
      <c r="Q68" s="27"/>
      <c r="R68" s="26"/>
      <c r="S68" s="108" t="s">
        <v>152</v>
      </c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108" t="s">
        <v>159</v>
      </c>
      <c r="AI68" s="26"/>
      <c r="AJ68" s="26"/>
      <c r="AK68" s="26"/>
      <c r="AL68" s="26"/>
      <c r="AM68" s="43"/>
      <c r="AN68" s="43"/>
      <c r="AO68" s="43"/>
      <c r="AP68" s="43"/>
      <c r="AQ68" s="40">
        <f t="shared" si="8"/>
        <v>4</v>
      </c>
      <c r="AR68" s="3">
        <f t="shared" si="9"/>
        <v>170</v>
      </c>
      <c r="AS68" s="41">
        <f t="shared" si="10"/>
        <v>2.3529411764705882E-2</v>
      </c>
    </row>
    <row r="69" spans="1:45" ht="25.5" x14ac:dyDescent="0.2">
      <c r="A69" s="162"/>
      <c r="B69" s="122"/>
      <c r="C69" s="39" t="s">
        <v>146</v>
      </c>
      <c r="D69" s="46"/>
      <c r="E69" s="26"/>
      <c r="F69" s="43"/>
      <c r="G69" s="107" t="s">
        <v>156</v>
      </c>
      <c r="H69" s="43"/>
      <c r="I69" s="43"/>
      <c r="J69" s="43"/>
      <c r="K69" s="43"/>
      <c r="L69" s="43"/>
      <c r="M69" s="43"/>
      <c r="N69" s="43"/>
      <c r="O69" s="107" t="s">
        <v>157</v>
      </c>
      <c r="P69" s="43"/>
      <c r="Q69" s="26"/>
      <c r="R69" s="27"/>
      <c r="S69" s="108" t="s">
        <v>152</v>
      </c>
      <c r="T69" s="27"/>
      <c r="U69" s="26"/>
      <c r="V69" s="27"/>
      <c r="W69" s="27"/>
      <c r="X69" s="26"/>
      <c r="Y69" s="27"/>
      <c r="Z69" s="27"/>
      <c r="AA69" s="27"/>
      <c r="AB69" s="26"/>
      <c r="AC69" s="27"/>
      <c r="AD69" s="27"/>
      <c r="AE69" s="26"/>
      <c r="AF69" s="26"/>
      <c r="AG69" s="27"/>
      <c r="AH69" s="108" t="s">
        <v>159</v>
      </c>
      <c r="AI69" s="27"/>
      <c r="AJ69" s="26"/>
      <c r="AK69" s="27"/>
      <c r="AL69" s="27"/>
      <c r="AM69" s="43"/>
      <c r="AN69" s="43"/>
      <c r="AO69" s="43"/>
      <c r="AP69" s="43"/>
      <c r="AQ69" s="40">
        <f t="shared" si="8"/>
        <v>4</v>
      </c>
      <c r="AR69" s="3">
        <f t="shared" si="9"/>
        <v>170</v>
      </c>
      <c r="AS69" s="41">
        <f t="shared" si="10"/>
        <v>2.3529411764705882E-2</v>
      </c>
    </row>
    <row r="70" spans="1:45" ht="25.5" x14ac:dyDescent="0.2">
      <c r="A70" s="162"/>
      <c r="B70" s="120" t="s">
        <v>11</v>
      </c>
      <c r="C70" s="39" t="s">
        <v>75</v>
      </c>
      <c r="D70" s="46"/>
      <c r="E70" s="26"/>
      <c r="F70" s="43"/>
      <c r="G70" s="107" t="s">
        <v>156</v>
      </c>
      <c r="H70" s="43"/>
      <c r="I70" s="43"/>
      <c r="J70" s="43"/>
      <c r="K70" s="43"/>
      <c r="L70" s="43"/>
      <c r="M70" s="43"/>
      <c r="N70" s="43"/>
      <c r="O70" s="107" t="s">
        <v>157</v>
      </c>
      <c r="P70" s="43"/>
      <c r="Q70" s="26"/>
      <c r="R70" s="27"/>
      <c r="S70" s="108" t="s">
        <v>152</v>
      </c>
      <c r="T70" s="27"/>
      <c r="U70" s="26"/>
      <c r="V70" s="27"/>
      <c r="W70" s="27"/>
      <c r="X70" s="26"/>
      <c r="Y70" s="27"/>
      <c r="Z70" s="27"/>
      <c r="AA70" s="27"/>
      <c r="AB70" s="26"/>
      <c r="AC70" s="27"/>
      <c r="AD70" s="27"/>
      <c r="AE70" s="26"/>
      <c r="AF70" s="26"/>
      <c r="AG70" s="27"/>
      <c r="AH70" s="103" t="s">
        <v>159</v>
      </c>
      <c r="AI70" s="27"/>
      <c r="AJ70" s="26"/>
      <c r="AK70" s="27"/>
      <c r="AL70" s="27"/>
      <c r="AM70" s="43"/>
      <c r="AN70" s="43"/>
      <c r="AO70" s="43"/>
      <c r="AP70" s="43"/>
      <c r="AQ70" s="40">
        <f t="shared" si="8"/>
        <v>4</v>
      </c>
      <c r="AR70" s="3">
        <f>34*4</f>
        <v>136</v>
      </c>
      <c r="AS70" s="41">
        <f t="shared" si="10"/>
        <v>2.9411764705882353E-2</v>
      </c>
    </row>
    <row r="71" spans="1:45" ht="25.5" x14ac:dyDescent="0.2">
      <c r="A71" s="162"/>
      <c r="B71" s="121"/>
      <c r="C71" s="94" t="s">
        <v>76</v>
      </c>
      <c r="D71" s="46"/>
      <c r="E71" s="26"/>
      <c r="F71" s="43"/>
      <c r="G71" s="107" t="s">
        <v>156</v>
      </c>
      <c r="H71" s="43"/>
      <c r="I71" s="43"/>
      <c r="J71" s="43"/>
      <c r="K71" s="43"/>
      <c r="L71" s="43"/>
      <c r="M71" s="43"/>
      <c r="N71" s="43"/>
      <c r="O71" s="107" t="s">
        <v>157</v>
      </c>
      <c r="P71" s="43"/>
      <c r="Q71" s="26"/>
      <c r="R71" s="27"/>
      <c r="S71" s="108" t="s">
        <v>152</v>
      </c>
      <c r="T71" s="27"/>
      <c r="U71" s="26"/>
      <c r="V71" s="27"/>
      <c r="W71" s="27"/>
      <c r="X71" s="26"/>
      <c r="Y71" s="27"/>
      <c r="Z71" s="27"/>
      <c r="AA71" s="27"/>
      <c r="AB71" s="26"/>
      <c r="AC71" s="27"/>
      <c r="AD71" s="27"/>
      <c r="AE71" s="26"/>
      <c r="AF71" s="26"/>
      <c r="AG71" s="27"/>
      <c r="AH71" s="103" t="s">
        <v>159</v>
      </c>
      <c r="AI71" s="27"/>
      <c r="AJ71" s="26"/>
      <c r="AK71" s="27"/>
      <c r="AL71" s="27"/>
      <c r="AM71" s="43"/>
      <c r="AN71" s="43"/>
      <c r="AO71" s="43"/>
      <c r="AP71" s="43"/>
      <c r="AQ71" s="40">
        <f t="shared" si="8"/>
        <v>4</v>
      </c>
      <c r="AR71" s="3">
        <f t="shared" ref="AR71:AR80" si="11">34*4</f>
        <v>136</v>
      </c>
      <c r="AS71" s="41">
        <f t="shared" si="10"/>
        <v>2.9411764705882353E-2</v>
      </c>
    </row>
    <row r="72" spans="1:45" ht="25.5" x14ac:dyDescent="0.2">
      <c r="A72" s="162"/>
      <c r="B72" s="121"/>
      <c r="C72" s="94" t="s">
        <v>77</v>
      </c>
      <c r="D72" s="46"/>
      <c r="E72" s="26"/>
      <c r="F72" s="43"/>
      <c r="G72" s="107" t="s">
        <v>156</v>
      </c>
      <c r="H72" s="43"/>
      <c r="I72" s="43"/>
      <c r="J72" s="43"/>
      <c r="K72" s="43"/>
      <c r="L72" s="43"/>
      <c r="M72" s="43"/>
      <c r="N72" s="43"/>
      <c r="O72" s="107" t="s">
        <v>157</v>
      </c>
      <c r="P72" s="43"/>
      <c r="Q72" s="26"/>
      <c r="R72" s="27"/>
      <c r="S72" s="108" t="s">
        <v>152</v>
      </c>
      <c r="T72" s="27"/>
      <c r="U72" s="26"/>
      <c r="V72" s="27"/>
      <c r="W72" s="27"/>
      <c r="X72" s="26"/>
      <c r="Y72" s="27"/>
      <c r="Z72" s="27"/>
      <c r="AA72" s="27"/>
      <c r="AB72" s="26"/>
      <c r="AC72" s="27"/>
      <c r="AD72" s="27"/>
      <c r="AE72" s="26"/>
      <c r="AF72" s="26"/>
      <c r="AG72" s="27"/>
      <c r="AH72" s="103" t="s">
        <v>159</v>
      </c>
      <c r="AI72" s="27"/>
      <c r="AJ72" s="26"/>
      <c r="AK72" s="27"/>
      <c r="AL72" s="27"/>
      <c r="AM72" s="43"/>
      <c r="AN72" s="43"/>
      <c r="AO72" s="43"/>
      <c r="AP72" s="43"/>
      <c r="AQ72" s="40">
        <f t="shared" si="8"/>
        <v>4</v>
      </c>
      <c r="AR72" s="3">
        <f t="shared" si="11"/>
        <v>136</v>
      </c>
      <c r="AS72" s="41">
        <f t="shared" si="10"/>
        <v>2.9411764705882353E-2</v>
      </c>
    </row>
    <row r="73" spans="1:45" ht="25.5" x14ac:dyDescent="0.2">
      <c r="A73" s="162"/>
      <c r="B73" s="121"/>
      <c r="C73" s="94" t="s">
        <v>144</v>
      </c>
      <c r="D73" s="46"/>
      <c r="E73" s="26"/>
      <c r="F73" s="43"/>
      <c r="G73" s="107" t="s">
        <v>156</v>
      </c>
      <c r="H73" s="43"/>
      <c r="I73" s="43"/>
      <c r="J73" s="43"/>
      <c r="K73" s="43"/>
      <c r="L73" s="43"/>
      <c r="M73" s="43"/>
      <c r="N73" s="43"/>
      <c r="O73" s="107" t="s">
        <v>157</v>
      </c>
      <c r="P73" s="43"/>
      <c r="Q73" s="26"/>
      <c r="R73" s="27"/>
      <c r="S73" s="108" t="s">
        <v>152</v>
      </c>
      <c r="T73" s="27"/>
      <c r="U73" s="26"/>
      <c r="V73" s="27"/>
      <c r="W73" s="27"/>
      <c r="X73" s="26"/>
      <c r="Y73" s="27"/>
      <c r="Z73" s="27"/>
      <c r="AA73" s="27"/>
      <c r="AB73" s="26"/>
      <c r="AC73" s="27"/>
      <c r="AD73" s="27"/>
      <c r="AE73" s="26"/>
      <c r="AF73" s="26"/>
      <c r="AG73" s="27"/>
      <c r="AH73" s="103" t="s">
        <v>159</v>
      </c>
      <c r="AI73" s="27"/>
      <c r="AJ73" s="26"/>
      <c r="AK73" s="27"/>
      <c r="AL73" s="27"/>
      <c r="AM73" s="43"/>
      <c r="AN73" s="43"/>
      <c r="AO73" s="43"/>
      <c r="AP73" s="43"/>
      <c r="AQ73" s="40">
        <f t="shared" si="8"/>
        <v>4</v>
      </c>
      <c r="AR73" s="3">
        <f t="shared" si="11"/>
        <v>136</v>
      </c>
      <c r="AS73" s="41">
        <f t="shared" si="10"/>
        <v>2.9411764705882353E-2</v>
      </c>
    </row>
    <row r="74" spans="1:45" ht="25.5" x14ac:dyDescent="0.2">
      <c r="A74" s="162"/>
      <c r="B74" s="121"/>
      <c r="C74" s="39" t="s">
        <v>145</v>
      </c>
      <c r="D74" s="46"/>
      <c r="E74" s="26"/>
      <c r="F74" s="27"/>
      <c r="G74" s="107" t="s">
        <v>156</v>
      </c>
      <c r="H74" s="43"/>
      <c r="I74" s="27"/>
      <c r="J74" s="27"/>
      <c r="K74" s="27"/>
      <c r="L74" s="27"/>
      <c r="M74" s="26"/>
      <c r="N74" s="27"/>
      <c r="O74" s="107" t="s">
        <v>157</v>
      </c>
      <c r="P74" s="27"/>
      <c r="Q74" s="26"/>
      <c r="R74" s="27"/>
      <c r="S74" s="108" t="s">
        <v>152</v>
      </c>
      <c r="T74" s="27"/>
      <c r="U74" s="26"/>
      <c r="V74" s="27"/>
      <c r="W74" s="27"/>
      <c r="X74" s="26"/>
      <c r="Y74" s="27"/>
      <c r="Z74" s="27"/>
      <c r="AA74" s="27"/>
      <c r="AB74" s="43"/>
      <c r="AC74" s="43"/>
      <c r="AD74" s="43"/>
      <c r="AE74" s="26"/>
      <c r="AF74" s="26"/>
      <c r="AG74" s="27"/>
      <c r="AH74" s="103" t="s">
        <v>159</v>
      </c>
      <c r="AI74" s="27"/>
      <c r="AJ74" s="26"/>
      <c r="AK74" s="27"/>
      <c r="AL74" s="27"/>
      <c r="AM74" s="43"/>
      <c r="AN74" s="43"/>
      <c r="AO74" s="43"/>
      <c r="AP74" s="43"/>
      <c r="AQ74" s="40">
        <f t="shared" si="8"/>
        <v>4</v>
      </c>
      <c r="AR74" s="3">
        <f t="shared" si="11"/>
        <v>136</v>
      </c>
      <c r="AS74" s="41">
        <f t="shared" si="10"/>
        <v>2.9411764705882353E-2</v>
      </c>
    </row>
    <row r="75" spans="1:45" ht="12.75" customHeight="1" x14ac:dyDescent="0.2">
      <c r="A75" s="162"/>
      <c r="B75" s="122"/>
      <c r="C75" s="39" t="s">
        <v>146</v>
      </c>
      <c r="D75" s="46"/>
      <c r="E75" s="26"/>
      <c r="F75" s="26"/>
      <c r="G75" s="107" t="s">
        <v>156</v>
      </c>
      <c r="H75" s="26"/>
      <c r="I75" s="26"/>
      <c r="J75" s="45"/>
      <c r="K75" s="26"/>
      <c r="L75" s="26"/>
      <c r="M75" s="26"/>
      <c r="N75" s="26"/>
      <c r="O75" s="107" t="s">
        <v>157</v>
      </c>
      <c r="P75" s="26"/>
      <c r="Q75" s="26"/>
      <c r="R75" s="27"/>
      <c r="S75" s="108" t="s">
        <v>152</v>
      </c>
      <c r="T75" s="27"/>
      <c r="U75" s="26"/>
      <c r="V75" s="27"/>
      <c r="W75" s="27"/>
      <c r="X75" s="26"/>
      <c r="Y75" s="27"/>
      <c r="Z75" s="27"/>
      <c r="AA75" s="27"/>
      <c r="AB75" s="27"/>
      <c r="AC75" s="27"/>
      <c r="AD75" s="26"/>
      <c r="AE75" s="26"/>
      <c r="AF75" s="26"/>
      <c r="AG75" s="26"/>
      <c r="AH75" s="103" t="s">
        <v>159</v>
      </c>
      <c r="AI75" s="43"/>
      <c r="AJ75" s="43"/>
      <c r="AK75" s="27"/>
      <c r="AL75" s="27"/>
      <c r="AM75" s="43"/>
      <c r="AN75" s="43"/>
      <c r="AO75" s="43"/>
      <c r="AP75" s="43"/>
      <c r="AQ75" s="40">
        <f t="shared" si="8"/>
        <v>4</v>
      </c>
      <c r="AR75" s="3">
        <f t="shared" si="11"/>
        <v>136</v>
      </c>
      <c r="AS75" s="41">
        <f t="shared" si="10"/>
        <v>2.9411764705882353E-2</v>
      </c>
    </row>
    <row r="76" spans="1:45" x14ac:dyDescent="0.2">
      <c r="A76" s="162"/>
      <c r="B76" s="120" t="s">
        <v>16</v>
      </c>
      <c r="C76" s="39" t="s">
        <v>75</v>
      </c>
      <c r="D76" s="46"/>
      <c r="E76" s="26"/>
      <c r="F76" s="26"/>
      <c r="G76" s="26"/>
      <c r="H76" s="27"/>
      <c r="I76" s="45"/>
      <c r="J76" s="26"/>
      <c r="K76" s="26"/>
      <c r="L76" s="26"/>
      <c r="M76" s="26"/>
      <c r="N76" s="26"/>
      <c r="O76" s="107" t="s">
        <v>157</v>
      </c>
      <c r="P76" s="26"/>
      <c r="Q76" s="26"/>
      <c r="R76" s="27"/>
      <c r="S76" s="27"/>
      <c r="T76" s="27"/>
      <c r="U76" s="26"/>
      <c r="V76" s="27"/>
      <c r="W76" s="27"/>
      <c r="X76" s="26"/>
      <c r="Y76" s="27"/>
      <c r="Z76" s="27"/>
      <c r="AA76" s="27"/>
      <c r="AB76" s="27"/>
      <c r="AC76" s="27"/>
      <c r="AD76" s="26"/>
      <c r="AE76" s="26"/>
      <c r="AF76" s="26"/>
      <c r="AG76" s="26"/>
      <c r="AH76" s="43"/>
      <c r="AI76" s="43"/>
      <c r="AJ76" s="43"/>
      <c r="AK76" s="27"/>
      <c r="AL76" s="27"/>
      <c r="AM76" s="43"/>
      <c r="AN76" s="43"/>
      <c r="AO76" s="43"/>
      <c r="AP76" s="43"/>
      <c r="AQ76" s="40">
        <f t="shared" si="8"/>
        <v>1</v>
      </c>
      <c r="AR76" s="3">
        <f t="shared" si="11"/>
        <v>136</v>
      </c>
      <c r="AS76" s="41">
        <f t="shared" si="10"/>
        <v>7.3529411764705881E-3</v>
      </c>
    </row>
    <row r="77" spans="1:45" x14ac:dyDescent="0.2">
      <c r="A77" s="162"/>
      <c r="B77" s="121"/>
      <c r="C77" s="39" t="s">
        <v>76</v>
      </c>
      <c r="D77" s="46"/>
      <c r="E77" s="26"/>
      <c r="F77" s="27"/>
      <c r="G77" s="27"/>
      <c r="H77" s="43"/>
      <c r="I77" s="26"/>
      <c r="J77" s="27"/>
      <c r="K77" s="27"/>
      <c r="L77" s="27"/>
      <c r="M77" s="26"/>
      <c r="N77" s="27"/>
      <c r="O77" s="107" t="s">
        <v>157</v>
      </c>
      <c r="P77" s="27"/>
      <c r="Q77" s="26"/>
      <c r="R77" s="27"/>
      <c r="S77" s="27"/>
      <c r="T77" s="27"/>
      <c r="U77" s="26"/>
      <c r="V77" s="27"/>
      <c r="W77" s="27"/>
      <c r="X77" s="26"/>
      <c r="Y77" s="27"/>
      <c r="Z77" s="27"/>
      <c r="AA77" s="27"/>
      <c r="AB77" s="27"/>
      <c r="AC77" s="27"/>
      <c r="AD77" s="26"/>
      <c r="AE77" s="26"/>
      <c r="AF77" s="26"/>
      <c r="AG77" s="26"/>
      <c r="AH77" s="43"/>
      <c r="AI77" s="43"/>
      <c r="AJ77" s="43"/>
      <c r="AK77" s="27"/>
      <c r="AL77" s="27"/>
      <c r="AM77" s="43"/>
      <c r="AN77" s="43"/>
      <c r="AO77" s="43"/>
      <c r="AP77" s="43"/>
      <c r="AQ77" s="40">
        <f t="shared" si="8"/>
        <v>1</v>
      </c>
      <c r="AR77" s="3">
        <f t="shared" si="11"/>
        <v>136</v>
      </c>
      <c r="AS77" s="41">
        <f t="shared" si="10"/>
        <v>7.3529411764705881E-3</v>
      </c>
    </row>
    <row r="78" spans="1:45" x14ac:dyDescent="0.2">
      <c r="A78" s="162"/>
      <c r="B78" s="121"/>
      <c r="C78" s="94" t="s">
        <v>77</v>
      </c>
      <c r="D78" s="46"/>
      <c r="E78" s="26"/>
      <c r="F78" s="27"/>
      <c r="G78" s="27"/>
      <c r="H78" s="43"/>
      <c r="I78" s="26"/>
      <c r="J78" s="27"/>
      <c r="K78" s="27"/>
      <c r="L78" s="27"/>
      <c r="M78" s="26"/>
      <c r="N78" s="27"/>
      <c r="O78" s="107" t="s">
        <v>157</v>
      </c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7"/>
      <c r="AC78" s="27"/>
      <c r="AD78" s="26"/>
      <c r="AE78" s="26"/>
      <c r="AF78" s="26"/>
      <c r="AG78" s="26"/>
      <c r="AH78" s="43"/>
      <c r="AI78" s="43"/>
      <c r="AJ78" s="43"/>
      <c r="AK78" s="27"/>
      <c r="AL78" s="27"/>
      <c r="AM78" s="43"/>
      <c r="AN78" s="43"/>
      <c r="AO78" s="43"/>
      <c r="AP78" s="43"/>
      <c r="AQ78" s="40">
        <f t="shared" si="8"/>
        <v>1</v>
      </c>
      <c r="AR78" s="3">
        <f t="shared" si="11"/>
        <v>136</v>
      </c>
      <c r="AS78" s="41">
        <f t="shared" si="10"/>
        <v>7.3529411764705881E-3</v>
      </c>
    </row>
    <row r="79" spans="1:45" x14ac:dyDescent="0.2">
      <c r="A79" s="162"/>
      <c r="B79" s="121"/>
      <c r="C79" s="94" t="s">
        <v>144</v>
      </c>
      <c r="D79" s="46"/>
      <c r="E79" s="26"/>
      <c r="F79" s="27"/>
      <c r="G79" s="27"/>
      <c r="H79" s="43"/>
      <c r="I79" s="26"/>
      <c r="J79" s="27"/>
      <c r="K79" s="27"/>
      <c r="L79" s="27"/>
      <c r="M79" s="26"/>
      <c r="N79" s="27"/>
      <c r="O79" s="107" t="s">
        <v>157</v>
      </c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7"/>
      <c r="AC79" s="27"/>
      <c r="AD79" s="26"/>
      <c r="AE79" s="26"/>
      <c r="AF79" s="26"/>
      <c r="AG79" s="26"/>
      <c r="AH79" s="43"/>
      <c r="AI79" s="43"/>
      <c r="AJ79" s="43"/>
      <c r="AK79" s="27"/>
      <c r="AL79" s="27"/>
      <c r="AM79" s="43"/>
      <c r="AN79" s="43"/>
      <c r="AO79" s="43"/>
      <c r="AP79" s="43"/>
      <c r="AQ79" s="40">
        <f t="shared" si="8"/>
        <v>1</v>
      </c>
      <c r="AR79" s="3">
        <f t="shared" si="11"/>
        <v>136</v>
      </c>
      <c r="AS79" s="41">
        <f t="shared" si="10"/>
        <v>7.3529411764705881E-3</v>
      </c>
    </row>
    <row r="80" spans="1:45" x14ac:dyDescent="0.2">
      <c r="A80" s="162"/>
      <c r="B80" s="121"/>
      <c r="C80" s="94" t="s">
        <v>145</v>
      </c>
      <c r="D80" s="46"/>
      <c r="E80" s="26"/>
      <c r="F80" s="27"/>
      <c r="G80" s="27"/>
      <c r="H80" s="43"/>
      <c r="I80" s="26"/>
      <c r="J80" s="27"/>
      <c r="K80" s="27"/>
      <c r="L80" s="27"/>
      <c r="M80" s="26"/>
      <c r="N80" s="27"/>
      <c r="O80" s="107" t="s">
        <v>157</v>
      </c>
      <c r="P80" s="27"/>
      <c r="Q80" s="26"/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27"/>
      <c r="AC80" s="27"/>
      <c r="AD80" s="26"/>
      <c r="AE80" s="26"/>
      <c r="AF80" s="26"/>
      <c r="AG80" s="26"/>
      <c r="AH80" s="43"/>
      <c r="AI80" s="43"/>
      <c r="AJ80" s="43"/>
      <c r="AK80" s="27"/>
      <c r="AL80" s="27"/>
      <c r="AM80" s="43"/>
      <c r="AN80" s="43"/>
      <c r="AO80" s="43"/>
      <c r="AP80" s="43"/>
      <c r="AQ80" s="40">
        <f t="shared" si="8"/>
        <v>1</v>
      </c>
      <c r="AR80" s="3">
        <f t="shared" si="11"/>
        <v>136</v>
      </c>
      <c r="AS80" s="41">
        <f t="shared" si="10"/>
        <v>7.3529411764705881E-3</v>
      </c>
    </row>
    <row r="81" spans="1:45" x14ac:dyDescent="0.2">
      <c r="A81" s="162"/>
      <c r="B81" s="122"/>
      <c r="C81" s="39" t="s">
        <v>146</v>
      </c>
      <c r="D81" s="46"/>
      <c r="E81" s="26"/>
      <c r="F81" s="27"/>
      <c r="G81" s="43"/>
      <c r="H81" s="27"/>
      <c r="I81" s="26"/>
      <c r="J81" s="27"/>
      <c r="K81" s="27"/>
      <c r="L81" s="27"/>
      <c r="M81" s="26"/>
      <c r="N81" s="27"/>
      <c r="O81" s="107" t="s">
        <v>157</v>
      </c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7"/>
      <c r="AC81" s="27"/>
      <c r="AD81" s="26"/>
      <c r="AE81" s="26"/>
      <c r="AF81" s="26"/>
      <c r="AG81" s="26"/>
      <c r="AH81" s="43"/>
      <c r="AI81" s="43"/>
      <c r="AJ81" s="43"/>
      <c r="AK81" s="27"/>
      <c r="AL81" s="27"/>
      <c r="AM81" s="43"/>
      <c r="AN81" s="43"/>
      <c r="AO81" s="43"/>
      <c r="AP81" s="43"/>
      <c r="AQ81" s="40">
        <f t="shared" si="8"/>
        <v>1</v>
      </c>
      <c r="AR81" s="3">
        <f t="shared" ref="AR81" si="12">34*4</f>
        <v>136</v>
      </c>
      <c r="AS81" s="41">
        <f t="shared" si="10"/>
        <v>7.3529411764705881E-3</v>
      </c>
    </row>
    <row r="82" spans="1:45" ht="25.5" x14ac:dyDescent="0.2">
      <c r="A82" s="162"/>
      <c r="B82" s="120" t="s">
        <v>17</v>
      </c>
      <c r="C82" s="39" t="s">
        <v>75</v>
      </c>
      <c r="D82" s="46"/>
      <c r="E82" s="26"/>
      <c r="F82" s="27"/>
      <c r="G82" s="103" t="s">
        <v>156</v>
      </c>
      <c r="H82" s="27"/>
      <c r="I82" s="26"/>
      <c r="J82" s="27"/>
      <c r="K82" s="27"/>
      <c r="L82" s="27"/>
      <c r="M82" s="26"/>
      <c r="N82" s="27"/>
      <c r="O82" s="107" t="s">
        <v>157</v>
      </c>
      <c r="P82" s="27"/>
      <c r="Q82" s="27"/>
      <c r="R82" s="27"/>
      <c r="S82" s="27"/>
      <c r="T82" s="27"/>
      <c r="U82" s="26"/>
      <c r="V82" s="27"/>
      <c r="W82" s="27"/>
      <c r="X82" s="26"/>
      <c r="Y82" s="27"/>
      <c r="Z82" s="103" t="s">
        <v>158</v>
      </c>
      <c r="AA82" s="27"/>
      <c r="AB82" s="27"/>
      <c r="AC82" s="27"/>
      <c r="AD82" s="27"/>
      <c r="AE82" s="26"/>
      <c r="AF82" s="26"/>
      <c r="AG82" s="43"/>
      <c r="AH82" s="43"/>
      <c r="AI82" s="43"/>
      <c r="AJ82" s="43"/>
      <c r="AK82" s="103" t="s">
        <v>159</v>
      </c>
      <c r="AL82" s="27"/>
      <c r="AM82" s="43"/>
      <c r="AN82" s="43"/>
      <c r="AO82" s="43"/>
      <c r="AP82" s="43"/>
      <c r="AQ82" s="40">
        <f t="shared" si="8"/>
        <v>4</v>
      </c>
      <c r="AR82" s="3">
        <f>34*2</f>
        <v>68</v>
      </c>
      <c r="AS82" s="41">
        <f t="shared" si="10"/>
        <v>5.8823529411764705E-2</v>
      </c>
    </row>
    <row r="83" spans="1:45" ht="12.75" customHeight="1" x14ac:dyDescent="0.2">
      <c r="A83" s="162"/>
      <c r="B83" s="121"/>
      <c r="C83" s="39" t="s">
        <v>76</v>
      </c>
      <c r="D83" s="46"/>
      <c r="E83" s="26"/>
      <c r="F83" s="27"/>
      <c r="G83" s="103" t="s">
        <v>156</v>
      </c>
      <c r="H83" s="27"/>
      <c r="I83" s="26"/>
      <c r="J83" s="27"/>
      <c r="K83" s="27"/>
      <c r="L83" s="27"/>
      <c r="M83" s="26"/>
      <c r="N83" s="27"/>
      <c r="O83" s="107" t="s">
        <v>157</v>
      </c>
      <c r="P83" s="27"/>
      <c r="Q83" s="26"/>
      <c r="R83" s="27"/>
      <c r="S83" s="27"/>
      <c r="T83" s="27"/>
      <c r="U83" s="26"/>
      <c r="V83" s="27"/>
      <c r="W83" s="27"/>
      <c r="X83" s="26"/>
      <c r="Y83" s="27"/>
      <c r="Z83" s="103" t="s">
        <v>158</v>
      </c>
      <c r="AA83" s="27"/>
      <c r="AB83" s="26"/>
      <c r="AC83" s="27"/>
      <c r="AD83" s="43"/>
      <c r="AE83" s="26"/>
      <c r="AF83" s="26"/>
      <c r="AG83" s="27"/>
      <c r="AH83" s="27"/>
      <c r="AI83" s="43"/>
      <c r="AJ83" s="26"/>
      <c r="AK83" s="103" t="s">
        <v>159</v>
      </c>
      <c r="AL83" s="27"/>
      <c r="AM83" s="43"/>
      <c r="AN83" s="43"/>
      <c r="AO83" s="43"/>
      <c r="AP83" s="43"/>
      <c r="AQ83" s="40">
        <f t="shared" si="8"/>
        <v>4</v>
      </c>
      <c r="AR83" s="3">
        <f t="shared" ref="AR83:AR93" si="13">34*2</f>
        <v>68</v>
      </c>
      <c r="AS83" s="41">
        <f t="shared" si="10"/>
        <v>5.8823529411764705E-2</v>
      </c>
    </row>
    <row r="84" spans="1:45" ht="12.75" customHeight="1" x14ac:dyDescent="0.2">
      <c r="A84" s="162"/>
      <c r="B84" s="121"/>
      <c r="C84" s="94" t="s">
        <v>77</v>
      </c>
      <c r="D84" s="46"/>
      <c r="E84" s="26"/>
      <c r="F84" s="27"/>
      <c r="G84" s="103" t="s">
        <v>156</v>
      </c>
      <c r="H84" s="27"/>
      <c r="I84" s="26"/>
      <c r="J84" s="27"/>
      <c r="K84" s="27"/>
      <c r="L84" s="27"/>
      <c r="M84" s="26"/>
      <c r="N84" s="27"/>
      <c r="O84" s="107" t="s">
        <v>157</v>
      </c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103" t="s">
        <v>158</v>
      </c>
      <c r="AA84" s="27"/>
      <c r="AB84" s="26"/>
      <c r="AC84" s="27"/>
      <c r="AD84" s="43"/>
      <c r="AE84" s="26"/>
      <c r="AF84" s="26"/>
      <c r="AG84" s="27"/>
      <c r="AH84" s="27"/>
      <c r="AI84" s="43"/>
      <c r="AJ84" s="26"/>
      <c r="AK84" s="103" t="s">
        <v>159</v>
      </c>
      <c r="AL84" s="27"/>
      <c r="AM84" s="43"/>
      <c r="AN84" s="43"/>
      <c r="AO84" s="43"/>
      <c r="AP84" s="43"/>
      <c r="AQ84" s="40">
        <f t="shared" si="8"/>
        <v>4</v>
      </c>
      <c r="AR84" s="3">
        <f t="shared" si="13"/>
        <v>68</v>
      </c>
      <c r="AS84" s="41">
        <f t="shared" si="10"/>
        <v>5.8823529411764705E-2</v>
      </c>
    </row>
    <row r="85" spans="1:45" ht="12.75" customHeight="1" x14ac:dyDescent="0.2">
      <c r="A85" s="162"/>
      <c r="B85" s="121"/>
      <c r="C85" s="94" t="s">
        <v>144</v>
      </c>
      <c r="D85" s="46"/>
      <c r="E85" s="26"/>
      <c r="F85" s="27"/>
      <c r="G85" s="103" t="s">
        <v>156</v>
      </c>
      <c r="H85" s="27"/>
      <c r="I85" s="26"/>
      <c r="J85" s="27"/>
      <c r="K85" s="27"/>
      <c r="L85" s="27"/>
      <c r="M85" s="26"/>
      <c r="N85" s="27"/>
      <c r="O85" s="107" t="s">
        <v>157</v>
      </c>
      <c r="P85" s="27"/>
      <c r="Q85" s="26"/>
      <c r="R85" s="27"/>
      <c r="S85" s="27"/>
      <c r="T85" s="27"/>
      <c r="U85" s="26"/>
      <c r="V85" s="27"/>
      <c r="W85" s="27"/>
      <c r="X85" s="26"/>
      <c r="Y85" s="27"/>
      <c r="Z85" s="103" t="s">
        <v>158</v>
      </c>
      <c r="AA85" s="27"/>
      <c r="AB85" s="26"/>
      <c r="AC85" s="27"/>
      <c r="AD85" s="43"/>
      <c r="AE85" s="26"/>
      <c r="AF85" s="26"/>
      <c r="AG85" s="27"/>
      <c r="AH85" s="27"/>
      <c r="AI85" s="43"/>
      <c r="AJ85" s="26"/>
      <c r="AK85" s="103" t="s">
        <v>159</v>
      </c>
      <c r="AL85" s="27"/>
      <c r="AM85" s="43"/>
      <c r="AN85" s="43"/>
      <c r="AO85" s="43"/>
      <c r="AP85" s="43"/>
      <c r="AQ85" s="40">
        <f t="shared" si="8"/>
        <v>4</v>
      </c>
      <c r="AR85" s="3">
        <f t="shared" si="13"/>
        <v>68</v>
      </c>
      <c r="AS85" s="41">
        <f t="shared" si="10"/>
        <v>5.8823529411764705E-2</v>
      </c>
    </row>
    <row r="86" spans="1:45" ht="12.75" customHeight="1" x14ac:dyDescent="0.2">
      <c r="A86" s="162"/>
      <c r="B86" s="121"/>
      <c r="C86" s="94" t="s">
        <v>145</v>
      </c>
      <c r="D86" s="46"/>
      <c r="E86" s="26"/>
      <c r="F86" s="27"/>
      <c r="G86" s="103" t="s">
        <v>156</v>
      </c>
      <c r="H86" s="27"/>
      <c r="I86" s="26"/>
      <c r="J86" s="27"/>
      <c r="K86" s="27"/>
      <c r="L86" s="27"/>
      <c r="M86" s="26"/>
      <c r="N86" s="27"/>
      <c r="O86" s="107" t="s">
        <v>157</v>
      </c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103" t="s">
        <v>158</v>
      </c>
      <c r="AA86" s="27"/>
      <c r="AB86" s="26"/>
      <c r="AC86" s="27"/>
      <c r="AD86" s="43"/>
      <c r="AE86" s="26"/>
      <c r="AF86" s="26"/>
      <c r="AG86" s="27"/>
      <c r="AH86" s="27"/>
      <c r="AI86" s="43"/>
      <c r="AJ86" s="26"/>
      <c r="AK86" s="103" t="s">
        <v>159</v>
      </c>
      <c r="AL86" s="27"/>
      <c r="AM86" s="43"/>
      <c r="AN86" s="43"/>
      <c r="AO86" s="43"/>
      <c r="AP86" s="43"/>
      <c r="AQ86" s="40">
        <f t="shared" si="8"/>
        <v>4</v>
      </c>
      <c r="AR86" s="3">
        <f t="shared" si="13"/>
        <v>68</v>
      </c>
      <c r="AS86" s="41">
        <f t="shared" si="10"/>
        <v>5.8823529411764705E-2</v>
      </c>
    </row>
    <row r="87" spans="1:45" ht="12.75" customHeight="1" x14ac:dyDescent="0.2">
      <c r="A87" s="162"/>
      <c r="B87" s="122"/>
      <c r="C87" s="39" t="s">
        <v>146</v>
      </c>
      <c r="D87" s="46"/>
      <c r="E87" s="26"/>
      <c r="F87" s="27"/>
      <c r="G87" s="103" t="s">
        <v>156</v>
      </c>
      <c r="H87" s="27"/>
      <c r="I87" s="26"/>
      <c r="J87" s="27"/>
      <c r="K87" s="27"/>
      <c r="L87" s="27"/>
      <c r="M87" s="26"/>
      <c r="N87" s="27"/>
      <c r="O87" s="107" t="s">
        <v>157</v>
      </c>
      <c r="P87" s="27"/>
      <c r="Q87" s="26"/>
      <c r="R87" s="27"/>
      <c r="S87" s="27"/>
      <c r="T87" s="27"/>
      <c r="U87" s="26"/>
      <c r="V87" s="27"/>
      <c r="W87" s="27"/>
      <c r="X87" s="26"/>
      <c r="Y87" s="27"/>
      <c r="Z87" s="103" t="s">
        <v>158</v>
      </c>
      <c r="AA87" s="27"/>
      <c r="AB87" s="26"/>
      <c r="AC87" s="27"/>
      <c r="AD87" s="43"/>
      <c r="AE87" s="26"/>
      <c r="AF87" s="26"/>
      <c r="AG87" s="27"/>
      <c r="AH87" s="27"/>
      <c r="AI87" s="43"/>
      <c r="AJ87" s="26"/>
      <c r="AK87" s="103" t="s">
        <v>159</v>
      </c>
      <c r="AL87" s="27"/>
      <c r="AM87" s="43"/>
      <c r="AN87" s="43"/>
      <c r="AO87" s="43"/>
      <c r="AP87" s="43"/>
      <c r="AQ87" s="40">
        <f t="shared" si="8"/>
        <v>4</v>
      </c>
      <c r="AR87" s="3">
        <f t="shared" si="13"/>
        <v>68</v>
      </c>
      <c r="AS87" s="41">
        <f t="shared" si="10"/>
        <v>5.8823529411764705E-2</v>
      </c>
    </row>
    <row r="88" spans="1:45" ht="12.75" customHeight="1" x14ac:dyDescent="0.2">
      <c r="A88" s="162"/>
      <c r="B88" s="188" t="s">
        <v>147</v>
      </c>
      <c r="C88" s="39" t="s">
        <v>75</v>
      </c>
      <c r="D88" s="46"/>
      <c r="E88" s="26"/>
      <c r="F88" s="27"/>
      <c r="G88" s="27"/>
      <c r="H88" s="27"/>
      <c r="I88" s="26"/>
      <c r="J88" s="27"/>
      <c r="K88" s="27"/>
      <c r="L88" s="27"/>
      <c r="M88" s="26"/>
      <c r="N88" s="27"/>
      <c r="O88" s="27"/>
      <c r="P88" s="27"/>
      <c r="Q88" s="26"/>
      <c r="R88" s="27"/>
      <c r="S88" s="27"/>
      <c r="T88" s="27"/>
      <c r="U88" s="26"/>
      <c r="V88" s="27"/>
      <c r="W88" s="103" t="s">
        <v>158</v>
      </c>
      <c r="X88" s="26"/>
      <c r="Y88" s="27"/>
      <c r="Z88" s="27"/>
      <c r="AA88" s="27"/>
      <c r="AB88" s="26"/>
      <c r="AC88" s="27"/>
      <c r="AD88" s="43"/>
      <c r="AE88" s="26"/>
      <c r="AF88" s="26"/>
      <c r="AG88" s="27"/>
      <c r="AH88" s="103" t="s">
        <v>159</v>
      </c>
      <c r="AI88" s="43"/>
      <c r="AJ88" s="26"/>
      <c r="AK88" s="27"/>
      <c r="AL88" s="27"/>
      <c r="AM88" s="43"/>
      <c r="AN88" s="43"/>
      <c r="AO88" s="43"/>
      <c r="AP88" s="43"/>
      <c r="AQ88" s="40">
        <f t="shared" si="8"/>
        <v>2</v>
      </c>
      <c r="AR88" s="3">
        <f t="shared" si="13"/>
        <v>68</v>
      </c>
      <c r="AS88" s="41">
        <f t="shared" si="10"/>
        <v>2.9411764705882353E-2</v>
      </c>
    </row>
    <row r="89" spans="1:45" ht="12.75" customHeight="1" x14ac:dyDescent="0.2">
      <c r="A89" s="162"/>
      <c r="B89" s="189"/>
      <c r="C89" s="39" t="s">
        <v>76</v>
      </c>
      <c r="D89" s="46"/>
      <c r="E89" s="26"/>
      <c r="F89" s="27"/>
      <c r="G89" s="27"/>
      <c r="H89" s="27"/>
      <c r="I89" s="26"/>
      <c r="J89" s="27"/>
      <c r="K89" s="27"/>
      <c r="L89" s="27"/>
      <c r="M89" s="26"/>
      <c r="N89" s="27"/>
      <c r="O89" s="27"/>
      <c r="P89" s="27"/>
      <c r="Q89" s="26"/>
      <c r="R89" s="27"/>
      <c r="S89" s="27"/>
      <c r="T89" s="27"/>
      <c r="U89" s="26"/>
      <c r="V89" s="27"/>
      <c r="W89" s="103" t="s">
        <v>158</v>
      </c>
      <c r="X89" s="26"/>
      <c r="Y89" s="27"/>
      <c r="Z89" s="27"/>
      <c r="AA89" s="27"/>
      <c r="AB89" s="26"/>
      <c r="AC89" s="27"/>
      <c r="AD89" s="43"/>
      <c r="AE89" s="26"/>
      <c r="AF89" s="26"/>
      <c r="AG89" s="27"/>
      <c r="AH89" s="103" t="s">
        <v>159</v>
      </c>
      <c r="AI89" s="43"/>
      <c r="AJ89" s="26"/>
      <c r="AK89" s="27"/>
      <c r="AL89" s="27"/>
      <c r="AM89" s="43"/>
      <c r="AN89" s="43"/>
      <c r="AO89" s="43"/>
      <c r="AP89" s="43"/>
      <c r="AQ89" s="40">
        <f t="shared" si="8"/>
        <v>2</v>
      </c>
      <c r="AR89" s="3">
        <f t="shared" si="13"/>
        <v>68</v>
      </c>
      <c r="AS89" s="41">
        <f t="shared" si="10"/>
        <v>2.9411764705882353E-2</v>
      </c>
    </row>
    <row r="90" spans="1:45" ht="12.75" customHeight="1" x14ac:dyDescent="0.2">
      <c r="A90" s="162"/>
      <c r="B90" s="189"/>
      <c r="C90" s="94" t="s">
        <v>77</v>
      </c>
      <c r="D90" s="46"/>
      <c r="E90" s="26"/>
      <c r="F90" s="27"/>
      <c r="G90" s="27"/>
      <c r="H90" s="27"/>
      <c r="I90" s="26"/>
      <c r="J90" s="27"/>
      <c r="K90" s="27"/>
      <c r="L90" s="27"/>
      <c r="M90" s="26"/>
      <c r="N90" s="27"/>
      <c r="O90" s="27"/>
      <c r="P90" s="27"/>
      <c r="Q90" s="26"/>
      <c r="R90" s="27"/>
      <c r="S90" s="27"/>
      <c r="T90" s="27"/>
      <c r="U90" s="26"/>
      <c r="V90" s="27"/>
      <c r="W90" s="103" t="s">
        <v>158</v>
      </c>
      <c r="X90" s="26"/>
      <c r="Y90" s="27"/>
      <c r="Z90" s="27"/>
      <c r="AA90" s="27"/>
      <c r="AB90" s="26"/>
      <c r="AC90" s="27"/>
      <c r="AD90" s="43"/>
      <c r="AE90" s="26"/>
      <c r="AF90" s="26"/>
      <c r="AG90" s="27"/>
      <c r="AH90" s="103" t="s">
        <v>159</v>
      </c>
      <c r="AI90" s="43"/>
      <c r="AJ90" s="26"/>
      <c r="AK90" s="27"/>
      <c r="AL90" s="27"/>
      <c r="AM90" s="43"/>
      <c r="AN90" s="43"/>
      <c r="AO90" s="43"/>
      <c r="AP90" s="43"/>
      <c r="AQ90" s="40">
        <f t="shared" si="8"/>
        <v>2</v>
      </c>
      <c r="AR90" s="3">
        <f t="shared" si="13"/>
        <v>68</v>
      </c>
      <c r="AS90" s="41">
        <f t="shared" si="10"/>
        <v>2.9411764705882353E-2</v>
      </c>
    </row>
    <row r="91" spans="1:45" ht="12.75" customHeight="1" x14ac:dyDescent="0.2">
      <c r="A91" s="162"/>
      <c r="B91" s="189"/>
      <c r="C91" s="94" t="s">
        <v>144</v>
      </c>
      <c r="D91" s="46"/>
      <c r="E91" s="26"/>
      <c r="F91" s="27"/>
      <c r="G91" s="27"/>
      <c r="H91" s="27"/>
      <c r="I91" s="26"/>
      <c r="J91" s="27"/>
      <c r="K91" s="27"/>
      <c r="L91" s="27"/>
      <c r="M91" s="26"/>
      <c r="N91" s="27"/>
      <c r="O91" s="27"/>
      <c r="P91" s="27"/>
      <c r="Q91" s="26"/>
      <c r="R91" s="27"/>
      <c r="S91" s="27"/>
      <c r="T91" s="27"/>
      <c r="U91" s="26"/>
      <c r="V91" s="27"/>
      <c r="W91" s="103" t="s">
        <v>158</v>
      </c>
      <c r="X91" s="26"/>
      <c r="Y91" s="27"/>
      <c r="Z91" s="27"/>
      <c r="AA91" s="27"/>
      <c r="AB91" s="26"/>
      <c r="AC91" s="27"/>
      <c r="AD91" s="43"/>
      <c r="AE91" s="26"/>
      <c r="AF91" s="26"/>
      <c r="AG91" s="27"/>
      <c r="AH91" s="103" t="s">
        <v>159</v>
      </c>
      <c r="AI91" s="43"/>
      <c r="AJ91" s="26"/>
      <c r="AK91" s="27"/>
      <c r="AL91" s="27"/>
      <c r="AM91" s="43"/>
      <c r="AN91" s="43"/>
      <c r="AO91" s="43"/>
      <c r="AP91" s="43"/>
      <c r="AQ91" s="40">
        <f t="shared" si="8"/>
        <v>2</v>
      </c>
      <c r="AR91" s="3">
        <f t="shared" si="13"/>
        <v>68</v>
      </c>
      <c r="AS91" s="41">
        <f t="shared" si="10"/>
        <v>2.9411764705882353E-2</v>
      </c>
    </row>
    <row r="92" spans="1:45" ht="12.75" customHeight="1" x14ac:dyDescent="0.2">
      <c r="A92" s="162"/>
      <c r="B92" s="189"/>
      <c r="C92" s="94" t="s">
        <v>145</v>
      </c>
      <c r="D92" s="46"/>
      <c r="E92" s="26"/>
      <c r="F92" s="27"/>
      <c r="G92" s="27"/>
      <c r="H92" s="27"/>
      <c r="I92" s="26"/>
      <c r="J92" s="27"/>
      <c r="K92" s="27"/>
      <c r="L92" s="27"/>
      <c r="M92" s="26"/>
      <c r="N92" s="27"/>
      <c r="O92" s="27"/>
      <c r="P92" s="27"/>
      <c r="Q92" s="26"/>
      <c r="R92" s="27"/>
      <c r="S92" s="27"/>
      <c r="T92" s="27"/>
      <c r="U92" s="26"/>
      <c r="V92" s="27"/>
      <c r="W92" s="103" t="s">
        <v>158</v>
      </c>
      <c r="X92" s="26"/>
      <c r="Y92" s="27"/>
      <c r="Z92" s="27"/>
      <c r="AA92" s="27"/>
      <c r="AB92" s="26"/>
      <c r="AC92" s="27"/>
      <c r="AD92" s="43"/>
      <c r="AE92" s="26"/>
      <c r="AF92" s="26"/>
      <c r="AG92" s="27"/>
      <c r="AH92" s="103" t="s">
        <v>159</v>
      </c>
      <c r="AI92" s="43"/>
      <c r="AJ92" s="26"/>
      <c r="AK92" s="27"/>
      <c r="AL92" s="27"/>
      <c r="AM92" s="43"/>
      <c r="AN92" s="43"/>
      <c r="AO92" s="43"/>
      <c r="AP92" s="43"/>
      <c r="AQ92" s="40">
        <f t="shared" si="8"/>
        <v>2</v>
      </c>
      <c r="AR92" s="3">
        <f t="shared" si="13"/>
        <v>68</v>
      </c>
      <c r="AS92" s="41">
        <f t="shared" si="10"/>
        <v>2.9411764705882353E-2</v>
      </c>
    </row>
    <row r="93" spans="1:45" ht="12.75" customHeight="1" x14ac:dyDescent="0.2">
      <c r="A93" s="162"/>
      <c r="B93" s="190"/>
      <c r="C93" s="39" t="s">
        <v>146</v>
      </c>
      <c r="D93" s="46"/>
      <c r="E93" s="26"/>
      <c r="F93" s="27"/>
      <c r="G93" s="27"/>
      <c r="H93" s="27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103" t="s">
        <v>158</v>
      </c>
      <c r="X93" s="26"/>
      <c r="Y93" s="27"/>
      <c r="Z93" s="27"/>
      <c r="AA93" s="27"/>
      <c r="AB93" s="26"/>
      <c r="AC93" s="27"/>
      <c r="AD93" s="43"/>
      <c r="AE93" s="26"/>
      <c r="AF93" s="26"/>
      <c r="AG93" s="27"/>
      <c r="AH93" s="103" t="s">
        <v>159</v>
      </c>
      <c r="AI93" s="43"/>
      <c r="AJ93" s="26"/>
      <c r="AK93" s="27"/>
      <c r="AL93" s="27"/>
      <c r="AM93" s="43"/>
      <c r="AN93" s="43"/>
      <c r="AO93" s="43"/>
      <c r="AP93" s="43"/>
      <c r="AQ93" s="40">
        <f t="shared" si="8"/>
        <v>2</v>
      </c>
      <c r="AR93" s="3">
        <f t="shared" si="13"/>
        <v>68</v>
      </c>
      <c r="AS93" s="41">
        <f t="shared" si="10"/>
        <v>2.9411764705882353E-2</v>
      </c>
    </row>
    <row r="94" spans="1:45" ht="12.75" customHeight="1" x14ac:dyDescent="0.2">
      <c r="A94" s="162"/>
      <c r="B94" s="120" t="s">
        <v>53</v>
      </c>
      <c r="C94" s="39" t="s">
        <v>75</v>
      </c>
      <c r="D94" s="46"/>
      <c r="E94" s="26"/>
      <c r="F94" s="27"/>
      <c r="G94" s="27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43"/>
      <c r="AB94" s="26"/>
      <c r="AC94" s="27"/>
      <c r="AD94" s="27"/>
      <c r="AE94" s="26"/>
      <c r="AF94" s="26"/>
      <c r="AG94" s="27"/>
      <c r="AH94" s="27"/>
      <c r="AI94" s="27"/>
      <c r="AJ94" s="43"/>
      <c r="AK94" s="27"/>
      <c r="AL94" s="27"/>
      <c r="AM94" s="43"/>
      <c r="AN94" s="43"/>
      <c r="AO94" s="43"/>
      <c r="AP94" s="43"/>
      <c r="AQ94" s="40">
        <f t="shared" si="8"/>
        <v>0</v>
      </c>
      <c r="AR94" s="3">
        <f>34*1</f>
        <v>34</v>
      </c>
      <c r="AS94" s="41">
        <f t="shared" si="10"/>
        <v>0</v>
      </c>
    </row>
    <row r="95" spans="1:45" x14ac:dyDescent="0.2">
      <c r="A95" s="162"/>
      <c r="B95" s="121"/>
      <c r="C95" s="39" t="s">
        <v>76</v>
      </c>
      <c r="D95" s="26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43"/>
      <c r="AN95" s="43"/>
      <c r="AO95" s="43"/>
      <c r="AP95" s="43"/>
      <c r="AQ95" s="40">
        <f t="shared" si="8"/>
        <v>0</v>
      </c>
      <c r="AR95" s="3">
        <f t="shared" ref="AR95:AR111" si="14">34*1</f>
        <v>34</v>
      </c>
      <c r="AS95" s="41">
        <f t="shared" si="10"/>
        <v>0</v>
      </c>
    </row>
    <row r="96" spans="1:45" x14ac:dyDescent="0.2">
      <c r="A96" s="162"/>
      <c r="B96" s="121"/>
      <c r="C96" s="94" t="s">
        <v>77</v>
      </c>
      <c r="D96" s="26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43"/>
      <c r="AN96" s="43"/>
      <c r="AO96" s="43"/>
      <c r="AP96" s="43"/>
      <c r="AQ96" s="40">
        <f t="shared" si="8"/>
        <v>0</v>
      </c>
      <c r="AR96" s="3">
        <f t="shared" si="14"/>
        <v>34</v>
      </c>
      <c r="AS96" s="41">
        <f t="shared" si="10"/>
        <v>0</v>
      </c>
    </row>
    <row r="97" spans="1:45" x14ac:dyDescent="0.2">
      <c r="A97" s="162"/>
      <c r="B97" s="121"/>
      <c r="C97" s="94" t="s">
        <v>144</v>
      </c>
      <c r="D97" s="26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43"/>
      <c r="AN97" s="43"/>
      <c r="AO97" s="43"/>
      <c r="AP97" s="43"/>
      <c r="AQ97" s="40">
        <f t="shared" si="8"/>
        <v>0</v>
      </c>
      <c r="AR97" s="3">
        <f t="shared" si="14"/>
        <v>34</v>
      </c>
      <c r="AS97" s="41">
        <f t="shared" si="10"/>
        <v>0</v>
      </c>
    </row>
    <row r="98" spans="1:45" x14ac:dyDescent="0.2">
      <c r="A98" s="162"/>
      <c r="B98" s="121"/>
      <c r="C98" s="94" t="s">
        <v>145</v>
      </c>
      <c r="D98" s="26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43"/>
      <c r="AN98" s="43"/>
      <c r="AO98" s="43"/>
      <c r="AP98" s="43"/>
      <c r="AQ98" s="40">
        <f t="shared" si="8"/>
        <v>0</v>
      </c>
      <c r="AR98" s="3">
        <f t="shared" si="14"/>
        <v>34</v>
      </c>
      <c r="AS98" s="41">
        <f t="shared" si="10"/>
        <v>0</v>
      </c>
    </row>
    <row r="99" spans="1:45" s="2" customFormat="1" ht="15" customHeight="1" x14ac:dyDescent="0.2">
      <c r="A99" s="162"/>
      <c r="B99" s="122"/>
      <c r="C99" s="39" t="s">
        <v>146</v>
      </c>
      <c r="D99" s="47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0">
        <f t="shared" si="8"/>
        <v>0</v>
      </c>
      <c r="AR99" s="3">
        <f t="shared" si="14"/>
        <v>34</v>
      </c>
      <c r="AS99" s="41">
        <f t="shared" si="10"/>
        <v>0</v>
      </c>
    </row>
    <row r="100" spans="1:45" s="2" customFormat="1" ht="16.5" customHeight="1" x14ac:dyDescent="0.2">
      <c r="A100" s="162"/>
      <c r="B100" s="120" t="s">
        <v>54</v>
      </c>
      <c r="C100" s="39" t="s">
        <v>75</v>
      </c>
      <c r="D100" s="42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40">
        <f t="shared" si="8"/>
        <v>0</v>
      </c>
      <c r="AR100" s="3">
        <f t="shared" si="14"/>
        <v>34</v>
      </c>
      <c r="AS100" s="41">
        <f t="shared" si="10"/>
        <v>0</v>
      </c>
    </row>
    <row r="101" spans="1:45" s="6" customFormat="1" ht="11.25" customHeight="1" x14ac:dyDescent="0.2">
      <c r="A101" s="162"/>
      <c r="B101" s="121"/>
      <c r="C101" s="39" t="s">
        <v>76</v>
      </c>
      <c r="D101" s="42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40">
        <f t="shared" si="8"/>
        <v>0</v>
      </c>
      <c r="AR101" s="3">
        <f t="shared" si="14"/>
        <v>34</v>
      </c>
      <c r="AS101" s="41">
        <f t="shared" si="10"/>
        <v>0</v>
      </c>
    </row>
    <row r="102" spans="1:45" s="6" customFormat="1" ht="11.25" customHeight="1" x14ac:dyDescent="0.2">
      <c r="A102" s="162"/>
      <c r="B102" s="121"/>
      <c r="C102" s="94" t="s">
        <v>77</v>
      </c>
      <c r="D102" s="10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40">
        <f t="shared" si="8"/>
        <v>0</v>
      </c>
      <c r="AR102" s="3">
        <f t="shared" si="14"/>
        <v>34</v>
      </c>
      <c r="AS102" s="41">
        <f t="shared" si="10"/>
        <v>0</v>
      </c>
    </row>
    <row r="103" spans="1:45" s="6" customFormat="1" ht="11.25" customHeight="1" x14ac:dyDescent="0.2">
      <c r="A103" s="162"/>
      <c r="B103" s="121"/>
      <c r="C103" s="94" t="s">
        <v>144</v>
      </c>
      <c r="D103" s="10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40">
        <f t="shared" si="8"/>
        <v>0</v>
      </c>
      <c r="AR103" s="3">
        <f t="shared" si="14"/>
        <v>34</v>
      </c>
      <c r="AS103" s="41">
        <f t="shared" si="10"/>
        <v>0</v>
      </c>
    </row>
    <row r="104" spans="1:45" s="6" customFormat="1" ht="11.25" customHeight="1" x14ac:dyDescent="0.2">
      <c r="A104" s="162"/>
      <c r="B104" s="121"/>
      <c r="C104" s="94" t="s">
        <v>145</v>
      </c>
      <c r="D104" s="10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40">
        <f t="shared" si="8"/>
        <v>0</v>
      </c>
      <c r="AR104" s="3">
        <f t="shared" si="14"/>
        <v>34</v>
      </c>
      <c r="AS104" s="41">
        <f t="shared" si="10"/>
        <v>0</v>
      </c>
    </row>
    <row r="105" spans="1:45" ht="12.75" customHeight="1" x14ac:dyDescent="0.2">
      <c r="A105" s="162"/>
      <c r="B105" s="122"/>
      <c r="C105" s="39" t="s">
        <v>146</v>
      </c>
      <c r="D105" s="46"/>
      <c r="E105" s="26"/>
      <c r="F105" s="26"/>
      <c r="G105" s="27"/>
      <c r="H105" s="26"/>
      <c r="I105" s="26"/>
      <c r="J105" s="43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43"/>
      <c r="AN105" s="43"/>
      <c r="AO105" s="43"/>
      <c r="AP105" s="43"/>
      <c r="AQ105" s="40">
        <f t="shared" si="8"/>
        <v>0</v>
      </c>
      <c r="AR105" s="3">
        <f t="shared" si="14"/>
        <v>34</v>
      </c>
      <c r="AS105" s="41">
        <f t="shared" si="10"/>
        <v>0</v>
      </c>
    </row>
    <row r="106" spans="1:45" x14ac:dyDescent="0.2">
      <c r="A106" s="162"/>
      <c r="B106" s="120" t="s">
        <v>55</v>
      </c>
      <c r="C106" s="39" t="s">
        <v>75</v>
      </c>
      <c r="D106" s="46"/>
      <c r="E106" s="26"/>
      <c r="F106" s="26"/>
      <c r="G106" s="26"/>
      <c r="H106" s="27"/>
      <c r="I106" s="43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43"/>
      <c r="AN106" s="43"/>
      <c r="AO106" s="43"/>
      <c r="AP106" s="43"/>
      <c r="AQ106" s="40">
        <f t="shared" si="8"/>
        <v>0</v>
      </c>
      <c r="AR106" s="3">
        <f t="shared" si="14"/>
        <v>34</v>
      </c>
      <c r="AS106" s="41">
        <f t="shared" si="10"/>
        <v>0</v>
      </c>
    </row>
    <row r="107" spans="1:45" x14ac:dyDescent="0.2">
      <c r="A107" s="162"/>
      <c r="B107" s="121"/>
      <c r="C107" s="39" t="s">
        <v>76</v>
      </c>
      <c r="D107" s="46"/>
      <c r="E107" s="26"/>
      <c r="F107" s="27"/>
      <c r="G107" s="27"/>
      <c r="H107" s="43"/>
      <c r="I107" s="26"/>
      <c r="J107" s="27"/>
      <c r="K107" s="27"/>
      <c r="L107" s="27"/>
      <c r="M107" s="26"/>
      <c r="N107" s="27"/>
      <c r="O107" s="27"/>
      <c r="P107" s="27"/>
      <c r="Q107" s="26"/>
      <c r="R107" s="27"/>
      <c r="S107" s="27"/>
      <c r="T107" s="27"/>
      <c r="U107" s="26"/>
      <c r="V107" s="27"/>
      <c r="W107" s="27"/>
      <c r="X107" s="26"/>
      <c r="Y107" s="27"/>
      <c r="Z107" s="27"/>
      <c r="AA107" s="27"/>
      <c r="AB107" s="26"/>
      <c r="AC107" s="27"/>
      <c r="AD107" s="27"/>
      <c r="AE107" s="26"/>
      <c r="AF107" s="26"/>
      <c r="AG107" s="27"/>
      <c r="AH107" s="27"/>
      <c r="AI107" s="27"/>
      <c r="AJ107" s="26"/>
      <c r="AK107" s="27"/>
      <c r="AL107" s="27"/>
      <c r="AM107" s="43"/>
      <c r="AN107" s="43"/>
      <c r="AO107" s="43"/>
      <c r="AP107" s="43"/>
      <c r="AQ107" s="40">
        <f t="shared" si="8"/>
        <v>0</v>
      </c>
      <c r="AR107" s="3">
        <f t="shared" si="14"/>
        <v>34</v>
      </c>
      <c r="AS107" s="41">
        <f t="shared" si="10"/>
        <v>0</v>
      </c>
    </row>
    <row r="108" spans="1:45" x14ac:dyDescent="0.2">
      <c r="A108" s="162"/>
      <c r="B108" s="121"/>
      <c r="C108" s="94" t="s">
        <v>77</v>
      </c>
      <c r="D108" s="46"/>
      <c r="E108" s="26"/>
      <c r="F108" s="27"/>
      <c r="G108" s="27"/>
      <c r="H108" s="43"/>
      <c r="I108" s="26"/>
      <c r="J108" s="27"/>
      <c r="K108" s="27"/>
      <c r="L108" s="27"/>
      <c r="M108" s="26"/>
      <c r="N108" s="27"/>
      <c r="O108" s="27"/>
      <c r="P108" s="27"/>
      <c r="Q108" s="26"/>
      <c r="R108" s="27"/>
      <c r="S108" s="27"/>
      <c r="T108" s="27"/>
      <c r="U108" s="26"/>
      <c r="V108" s="27"/>
      <c r="W108" s="27"/>
      <c r="X108" s="26"/>
      <c r="Y108" s="27"/>
      <c r="Z108" s="27"/>
      <c r="AA108" s="27"/>
      <c r="AB108" s="26"/>
      <c r="AC108" s="27"/>
      <c r="AD108" s="27"/>
      <c r="AE108" s="26"/>
      <c r="AF108" s="26"/>
      <c r="AG108" s="27"/>
      <c r="AH108" s="27"/>
      <c r="AI108" s="27"/>
      <c r="AJ108" s="26"/>
      <c r="AK108" s="27"/>
      <c r="AL108" s="27"/>
      <c r="AM108" s="43"/>
      <c r="AN108" s="43"/>
      <c r="AO108" s="43"/>
      <c r="AP108" s="43"/>
      <c r="AQ108" s="40">
        <f t="shared" si="8"/>
        <v>0</v>
      </c>
      <c r="AR108" s="3">
        <f t="shared" si="14"/>
        <v>34</v>
      </c>
      <c r="AS108" s="41">
        <f t="shared" si="10"/>
        <v>0</v>
      </c>
    </row>
    <row r="109" spans="1:45" x14ac:dyDescent="0.2">
      <c r="A109" s="162"/>
      <c r="B109" s="121"/>
      <c r="C109" s="94" t="s">
        <v>144</v>
      </c>
      <c r="D109" s="46"/>
      <c r="E109" s="26"/>
      <c r="F109" s="27"/>
      <c r="G109" s="27"/>
      <c r="H109" s="43"/>
      <c r="I109" s="26"/>
      <c r="J109" s="27"/>
      <c r="K109" s="27"/>
      <c r="L109" s="27"/>
      <c r="M109" s="26"/>
      <c r="N109" s="27"/>
      <c r="O109" s="27"/>
      <c r="P109" s="27"/>
      <c r="Q109" s="26"/>
      <c r="R109" s="27"/>
      <c r="S109" s="27"/>
      <c r="T109" s="27"/>
      <c r="U109" s="26"/>
      <c r="V109" s="27"/>
      <c r="W109" s="27"/>
      <c r="X109" s="26"/>
      <c r="Y109" s="27"/>
      <c r="Z109" s="27"/>
      <c r="AA109" s="27"/>
      <c r="AB109" s="26"/>
      <c r="AC109" s="27"/>
      <c r="AD109" s="27"/>
      <c r="AE109" s="26"/>
      <c r="AF109" s="26"/>
      <c r="AG109" s="27"/>
      <c r="AH109" s="27"/>
      <c r="AI109" s="27"/>
      <c r="AJ109" s="26"/>
      <c r="AK109" s="27"/>
      <c r="AL109" s="27"/>
      <c r="AM109" s="43"/>
      <c r="AN109" s="43"/>
      <c r="AO109" s="43"/>
      <c r="AP109" s="43"/>
      <c r="AQ109" s="40">
        <f t="shared" si="8"/>
        <v>0</v>
      </c>
      <c r="AR109" s="3">
        <f t="shared" si="14"/>
        <v>34</v>
      </c>
      <c r="AS109" s="41">
        <f t="shared" si="10"/>
        <v>0</v>
      </c>
    </row>
    <row r="110" spans="1:45" x14ac:dyDescent="0.2">
      <c r="A110" s="162"/>
      <c r="B110" s="121"/>
      <c r="C110" s="94" t="s">
        <v>145</v>
      </c>
      <c r="D110" s="46"/>
      <c r="E110" s="26"/>
      <c r="F110" s="27"/>
      <c r="G110" s="27"/>
      <c r="H110" s="43"/>
      <c r="I110" s="26"/>
      <c r="J110" s="27"/>
      <c r="K110" s="27"/>
      <c r="L110" s="27"/>
      <c r="M110" s="26"/>
      <c r="N110" s="27"/>
      <c r="O110" s="27"/>
      <c r="P110" s="27"/>
      <c r="Q110" s="26"/>
      <c r="R110" s="27"/>
      <c r="S110" s="27"/>
      <c r="T110" s="27"/>
      <c r="U110" s="26"/>
      <c r="V110" s="27"/>
      <c r="W110" s="27"/>
      <c r="X110" s="26"/>
      <c r="Y110" s="27"/>
      <c r="Z110" s="27"/>
      <c r="AA110" s="27"/>
      <c r="AB110" s="26"/>
      <c r="AC110" s="27"/>
      <c r="AD110" s="27"/>
      <c r="AE110" s="26"/>
      <c r="AF110" s="26"/>
      <c r="AG110" s="27"/>
      <c r="AH110" s="27"/>
      <c r="AI110" s="27"/>
      <c r="AJ110" s="26"/>
      <c r="AK110" s="27"/>
      <c r="AL110" s="27"/>
      <c r="AM110" s="43"/>
      <c r="AN110" s="43"/>
      <c r="AO110" s="43"/>
      <c r="AP110" s="43"/>
      <c r="AQ110" s="40">
        <f t="shared" si="8"/>
        <v>0</v>
      </c>
      <c r="AR110" s="3">
        <f t="shared" si="14"/>
        <v>34</v>
      </c>
      <c r="AS110" s="41">
        <f t="shared" si="10"/>
        <v>0</v>
      </c>
    </row>
    <row r="111" spans="1:45" x14ac:dyDescent="0.2">
      <c r="A111" s="162"/>
      <c r="B111" s="122"/>
      <c r="C111" s="39" t="s">
        <v>146</v>
      </c>
      <c r="D111" s="46"/>
      <c r="E111" s="26"/>
      <c r="F111" s="27"/>
      <c r="G111" s="43"/>
      <c r="H111" s="27"/>
      <c r="I111" s="26"/>
      <c r="J111" s="27"/>
      <c r="K111" s="27"/>
      <c r="L111" s="27"/>
      <c r="M111" s="26"/>
      <c r="N111" s="27"/>
      <c r="O111" s="27"/>
      <c r="P111" s="27"/>
      <c r="Q111" s="26"/>
      <c r="R111" s="27"/>
      <c r="S111" s="27"/>
      <c r="T111" s="27"/>
      <c r="U111" s="26"/>
      <c r="V111" s="27"/>
      <c r="W111" s="27"/>
      <c r="X111" s="26"/>
      <c r="Y111" s="27"/>
      <c r="Z111" s="27"/>
      <c r="AA111" s="27"/>
      <c r="AB111" s="26"/>
      <c r="AC111" s="27"/>
      <c r="AD111" s="27"/>
      <c r="AE111" s="26"/>
      <c r="AF111" s="26"/>
      <c r="AG111" s="27"/>
      <c r="AH111" s="27"/>
      <c r="AI111" s="27"/>
      <c r="AJ111" s="26"/>
      <c r="AK111" s="27"/>
      <c r="AL111" s="27"/>
      <c r="AM111" s="43"/>
      <c r="AN111" s="43"/>
      <c r="AO111" s="43"/>
      <c r="AP111" s="43"/>
      <c r="AQ111" s="40">
        <f t="shared" si="8"/>
        <v>0</v>
      </c>
      <c r="AR111" s="3">
        <f t="shared" si="14"/>
        <v>34</v>
      </c>
      <c r="AS111" s="41">
        <f t="shared" si="10"/>
        <v>0</v>
      </c>
    </row>
    <row r="112" spans="1:45" x14ac:dyDescent="0.2">
      <c r="A112" s="162"/>
      <c r="B112" s="123" t="s">
        <v>72</v>
      </c>
      <c r="C112" s="39" t="s">
        <v>75</v>
      </c>
      <c r="D112" s="46"/>
      <c r="E112" s="26"/>
      <c r="F112" s="27"/>
      <c r="G112" s="27"/>
      <c r="H112" s="45"/>
      <c r="I112" s="27"/>
      <c r="J112" s="27"/>
      <c r="K112" s="27"/>
      <c r="L112" s="27"/>
      <c r="M112" s="26"/>
      <c r="N112" s="27"/>
      <c r="O112" s="27"/>
      <c r="P112" s="27"/>
      <c r="Q112" s="26"/>
      <c r="R112" s="27"/>
      <c r="S112" s="27"/>
      <c r="T112" s="27"/>
      <c r="U112" s="26"/>
      <c r="V112" s="27"/>
      <c r="W112" s="27"/>
      <c r="X112" s="26"/>
      <c r="Y112" s="27"/>
      <c r="Z112" s="27"/>
      <c r="AA112" s="27"/>
      <c r="AB112" s="43"/>
      <c r="AC112" s="43"/>
      <c r="AD112" s="43"/>
      <c r="AE112" s="26"/>
      <c r="AF112" s="26"/>
      <c r="AG112" s="27"/>
      <c r="AH112" s="27"/>
      <c r="AI112" s="27"/>
      <c r="AJ112" s="26"/>
      <c r="AK112" s="27"/>
      <c r="AL112" s="27"/>
      <c r="AM112" s="43"/>
      <c r="AN112" s="43"/>
      <c r="AO112" s="43"/>
      <c r="AP112" s="43"/>
      <c r="AQ112" s="40">
        <f t="shared" si="8"/>
        <v>0</v>
      </c>
      <c r="AR112" s="3">
        <f>34*2</f>
        <v>68</v>
      </c>
      <c r="AS112" s="41">
        <f t="shared" si="10"/>
        <v>0</v>
      </c>
    </row>
    <row r="113" spans="1:45" ht="12.75" customHeight="1" x14ac:dyDescent="0.2">
      <c r="A113" s="162"/>
      <c r="B113" s="123"/>
      <c r="C113" s="39" t="s">
        <v>76</v>
      </c>
      <c r="D113" s="46"/>
      <c r="E113" s="26"/>
      <c r="F113" s="27"/>
      <c r="G113" s="27"/>
      <c r="H113" s="27"/>
      <c r="I113" s="26"/>
      <c r="J113" s="27"/>
      <c r="K113" s="27"/>
      <c r="L113" s="27"/>
      <c r="M113" s="26"/>
      <c r="N113" s="27"/>
      <c r="O113" s="27"/>
      <c r="P113" s="27"/>
      <c r="Q113" s="26"/>
      <c r="R113" s="27"/>
      <c r="S113" s="27"/>
      <c r="T113" s="27"/>
      <c r="U113" s="26"/>
      <c r="V113" s="27"/>
      <c r="W113" s="27"/>
      <c r="X113" s="26"/>
      <c r="Y113" s="27"/>
      <c r="Z113" s="27"/>
      <c r="AA113" s="27"/>
      <c r="AB113" s="27"/>
      <c r="AC113" s="27"/>
      <c r="AD113" s="26"/>
      <c r="AE113" s="26"/>
      <c r="AF113" s="26"/>
      <c r="AG113" s="26"/>
      <c r="AH113" s="43"/>
      <c r="AI113" s="43"/>
      <c r="AJ113" s="43"/>
      <c r="AK113" s="27"/>
      <c r="AL113" s="27"/>
      <c r="AM113" s="43"/>
      <c r="AN113" s="43"/>
      <c r="AO113" s="43"/>
      <c r="AP113" s="43"/>
      <c r="AQ113" s="40">
        <f t="shared" si="8"/>
        <v>0</v>
      </c>
      <c r="AR113" s="3">
        <f t="shared" ref="AR113:AR117" si="15">34*2</f>
        <v>68</v>
      </c>
      <c r="AS113" s="41">
        <f t="shared" si="10"/>
        <v>0</v>
      </c>
    </row>
    <row r="114" spans="1:45" ht="12.75" customHeight="1" x14ac:dyDescent="0.2">
      <c r="A114" s="162"/>
      <c r="B114" s="123"/>
      <c r="C114" s="94" t="s">
        <v>77</v>
      </c>
      <c r="D114" s="46"/>
      <c r="E114" s="26"/>
      <c r="F114" s="27"/>
      <c r="G114" s="27"/>
      <c r="H114" s="27"/>
      <c r="I114" s="26"/>
      <c r="J114" s="27"/>
      <c r="K114" s="27"/>
      <c r="L114" s="27"/>
      <c r="M114" s="26"/>
      <c r="N114" s="27"/>
      <c r="O114" s="27"/>
      <c r="P114" s="27"/>
      <c r="Q114" s="26"/>
      <c r="R114" s="27"/>
      <c r="S114" s="27"/>
      <c r="T114" s="27"/>
      <c r="U114" s="26"/>
      <c r="V114" s="27"/>
      <c r="W114" s="27"/>
      <c r="X114" s="26"/>
      <c r="Y114" s="27"/>
      <c r="Z114" s="27"/>
      <c r="AA114" s="27"/>
      <c r="AB114" s="27"/>
      <c r="AC114" s="27"/>
      <c r="AD114" s="26"/>
      <c r="AE114" s="26"/>
      <c r="AF114" s="26"/>
      <c r="AG114" s="26"/>
      <c r="AH114" s="43"/>
      <c r="AI114" s="43"/>
      <c r="AJ114" s="43"/>
      <c r="AK114" s="27"/>
      <c r="AL114" s="27"/>
      <c r="AM114" s="43"/>
      <c r="AN114" s="43"/>
      <c r="AO114" s="43"/>
      <c r="AP114" s="43"/>
      <c r="AQ114" s="40">
        <f t="shared" si="8"/>
        <v>0</v>
      </c>
      <c r="AR114" s="3">
        <f t="shared" si="15"/>
        <v>68</v>
      </c>
      <c r="AS114" s="41">
        <f t="shared" si="10"/>
        <v>0</v>
      </c>
    </row>
    <row r="115" spans="1:45" ht="12.75" customHeight="1" x14ac:dyDescent="0.2">
      <c r="A115" s="162"/>
      <c r="B115" s="123"/>
      <c r="C115" s="94" t="s">
        <v>144</v>
      </c>
      <c r="D115" s="46"/>
      <c r="E115" s="26"/>
      <c r="F115" s="27"/>
      <c r="G115" s="27"/>
      <c r="H115" s="27"/>
      <c r="I115" s="26"/>
      <c r="J115" s="27"/>
      <c r="K115" s="27"/>
      <c r="L115" s="27"/>
      <c r="M115" s="26"/>
      <c r="N115" s="27"/>
      <c r="O115" s="27"/>
      <c r="P115" s="27"/>
      <c r="Q115" s="26"/>
      <c r="R115" s="27"/>
      <c r="S115" s="27"/>
      <c r="T115" s="27"/>
      <c r="U115" s="26"/>
      <c r="V115" s="27"/>
      <c r="W115" s="27"/>
      <c r="X115" s="26"/>
      <c r="Y115" s="27"/>
      <c r="Z115" s="27"/>
      <c r="AA115" s="27"/>
      <c r="AB115" s="27"/>
      <c r="AC115" s="27"/>
      <c r="AD115" s="26"/>
      <c r="AE115" s="26"/>
      <c r="AF115" s="26"/>
      <c r="AG115" s="26"/>
      <c r="AH115" s="43"/>
      <c r="AI115" s="43"/>
      <c r="AJ115" s="43"/>
      <c r="AK115" s="27"/>
      <c r="AL115" s="27"/>
      <c r="AM115" s="43"/>
      <c r="AN115" s="43"/>
      <c r="AO115" s="43"/>
      <c r="AP115" s="43"/>
      <c r="AQ115" s="40">
        <f t="shared" si="8"/>
        <v>0</v>
      </c>
      <c r="AR115" s="3">
        <f t="shared" si="15"/>
        <v>68</v>
      </c>
      <c r="AS115" s="41">
        <f t="shared" si="10"/>
        <v>0</v>
      </c>
    </row>
    <row r="116" spans="1:45" ht="12.75" customHeight="1" x14ac:dyDescent="0.2">
      <c r="A116" s="162"/>
      <c r="B116" s="123"/>
      <c r="C116" s="94" t="s">
        <v>145</v>
      </c>
      <c r="D116" s="46"/>
      <c r="E116" s="26"/>
      <c r="F116" s="27"/>
      <c r="G116" s="27"/>
      <c r="H116" s="27"/>
      <c r="I116" s="26"/>
      <c r="J116" s="27"/>
      <c r="K116" s="27"/>
      <c r="L116" s="27"/>
      <c r="M116" s="26"/>
      <c r="N116" s="27"/>
      <c r="O116" s="27"/>
      <c r="P116" s="27"/>
      <c r="Q116" s="26"/>
      <c r="R116" s="27"/>
      <c r="S116" s="27"/>
      <c r="T116" s="27"/>
      <c r="U116" s="26"/>
      <c r="V116" s="27"/>
      <c r="W116" s="27"/>
      <c r="X116" s="26"/>
      <c r="Y116" s="27"/>
      <c r="Z116" s="27"/>
      <c r="AA116" s="27"/>
      <c r="AB116" s="27"/>
      <c r="AC116" s="27"/>
      <c r="AD116" s="26"/>
      <c r="AE116" s="26"/>
      <c r="AF116" s="26"/>
      <c r="AG116" s="26"/>
      <c r="AH116" s="43"/>
      <c r="AI116" s="43"/>
      <c r="AJ116" s="43"/>
      <c r="AK116" s="27"/>
      <c r="AL116" s="27"/>
      <c r="AM116" s="43"/>
      <c r="AN116" s="43"/>
      <c r="AO116" s="43"/>
      <c r="AP116" s="43"/>
      <c r="AQ116" s="40">
        <f t="shared" si="8"/>
        <v>0</v>
      </c>
      <c r="AR116" s="3">
        <f t="shared" si="15"/>
        <v>68</v>
      </c>
      <c r="AS116" s="41">
        <f t="shared" si="10"/>
        <v>0</v>
      </c>
    </row>
    <row r="117" spans="1:45" x14ac:dyDescent="0.2">
      <c r="A117" s="162"/>
      <c r="B117" s="123"/>
      <c r="C117" s="39" t="s">
        <v>146</v>
      </c>
      <c r="D117" s="46"/>
      <c r="E117" s="26"/>
      <c r="F117" s="27"/>
      <c r="G117" s="27"/>
      <c r="H117" s="27"/>
      <c r="I117" s="26"/>
      <c r="J117" s="27"/>
      <c r="K117" s="27"/>
      <c r="L117" s="27"/>
      <c r="M117" s="26"/>
      <c r="N117" s="27"/>
      <c r="O117" s="27"/>
      <c r="P117" s="27"/>
      <c r="Q117" s="26"/>
      <c r="R117" s="27"/>
      <c r="S117" s="27"/>
      <c r="T117" s="27"/>
      <c r="U117" s="26"/>
      <c r="V117" s="27"/>
      <c r="W117" s="27"/>
      <c r="X117" s="26"/>
      <c r="Y117" s="27"/>
      <c r="Z117" s="27"/>
      <c r="AA117" s="27"/>
      <c r="AB117" s="27"/>
      <c r="AC117" s="27"/>
      <c r="AD117" s="26"/>
      <c r="AE117" s="26"/>
      <c r="AF117" s="26"/>
      <c r="AG117" s="26"/>
      <c r="AH117" s="43"/>
      <c r="AI117" s="43"/>
      <c r="AJ117" s="43"/>
      <c r="AK117" s="27"/>
      <c r="AL117" s="27"/>
      <c r="AM117" s="43"/>
      <c r="AN117" s="43"/>
      <c r="AO117" s="43"/>
      <c r="AP117" s="43"/>
      <c r="AQ117" s="40">
        <f t="shared" si="8"/>
        <v>0</v>
      </c>
      <c r="AR117" s="3">
        <f t="shared" si="15"/>
        <v>68</v>
      </c>
      <c r="AS117" s="41">
        <f t="shared" si="10"/>
        <v>0</v>
      </c>
    </row>
    <row r="118" spans="1:45" s="45" customFormat="1" ht="27" customHeight="1" x14ac:dyDescent="0.2">
      <c r="A118" s="69"/>
      <c r="B118" s="70"/>
      <c r="C118" s="70"/>
      <c r="D118" s="70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9"/>
      <c r="AN118" s="69"/>
      <c r="AO118" s="69"/>
      <c r="AP118" s="69"/>
      <c r="AQ118" s="69"/>
      <c r="AR118" s="69"/>
      <c r="AS118" s="69"/>
    </row>
    <row r="119" spans="1:45" s="45" customFormat="1" ht="114" customHeight="1" x14ac:dyDescent="0.2">
      <c r="A119" s="160" t="s">
        <v>23</v>
      </c>
      <c r="B119" s="160"/>
      <c r="C119" s="160"/>
      <c r="D119" s="160"/>
      <c r="E119" s="143" t="s">
        <v>40</v>
      </c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5"/>
      <c r="AQ119" s="126" t="s">
        <v>20</v>
      </c>
      <c r="AR119" s="126" t="s">
        <v>22</v>
      </c>
      <c r="AS119" s="135" t="s">
        <v>21</v>
      </c>
    </row>
    <row r="120" spans="1:45" s="2" customFormat="1" x14ac:dyDescent="0.2">
      <c r="A120" s="136" t="s">
        <v>0</v>
      </c>
      <c r="B120" s="137"/>
      <c r="C120" s="120" t="s">
        <v>61</v>
      </c>
      <c r="D120" s="23" t="s">
        <v>18</v>
      </c>
      <c r="E120" s="123" t="s">
        <v>1</v>
      </c>
      <c r="F120" s="123"/>
      <c r="G120" s="123"/>
      <c r="H120" s="123"/>
      <c r="I120" s="123" t="s">
        <v>2</v>
      </c>
      <c r="J120" s="123"/>
      <c r="K120" s="123"/>
      <c r="L120" s="123"/>
      <c r="M120" s="123" t="s">
        <v>3</v>
      </c>
      <c r="N120" s="123"/>
      <c r="O120" s="123"/>
      <c r="P120" s="123"/>
      <c r="Q120" s="123" t="s">
        <v>4</v>
      </c>
      <c r="R120" s="123"/>
      <c r="S120" s="123"/>
      <c r="T120" s="123"/>
      <c r="U120" s="123" t="s">
        <v>5</v>
      </c>
      <c r="V120" s="123"/>
      <c r="W120" s="123"/>
      <c r="X120" s="123" t="s">
        <v>6</v>
      </c>
      <c r="Y120" s="123"/>
      <c r="Z120" s="123"/>
      <c r="AA120" s="123"/>
      <c r="AB120" s="123" t="s">
        <v>7</v>
      </c>
      <c r="AC120" s="123"/>
      <c r="AD120" s="123"/>
      <c r="AE120" s="123" t="s">
        <v>8</v>
      </c>
      <c r="AF120" s="123"/>
      <c r="AG120" s="123"/>
      <c r="AH120" s="123"/>
      <c r="AI120" s="123"/>
      <c r="AJ120" s="123" t="s">
        <v>9</v>
      </c>
      <c r="AK120" s="123"/>
      <c r="AL120" s="123"/>
      <c r="AM120" s="123" t="s">
        <v>10</v>
      </c>
      <c r="AN120" s="123"/>
      <c r="AO120" s="123"/>
      <c r="AP120" s="123"/>
      <c r="AQ120" s="126"/>
      <c r="AR120" s="126"/>
      <c r="AS120" s="135"/>
    </row>
    <row r="121" spans="1:45" s="2" customFormat="1" ht="16.5" customHeight="1" x14ac:dyDescent="0.2">
      <c r="A121" s="138"/>
      <c r="B121" s="139"/>
      <c r="C121" s="122"/>
      <c r="D121" s="23" t="s">
        <v>19</v>
      </c>
      <c r="E121" s="5">
        <v>1</v>
      </c>
      <c r="F121" s="5">
        <v>2</v>
      </c>
      <c r="G121" s="5">
        <v>3</v>
      </c>
      <c r="H121" s="5">
        <v>4</v>
      </c>
      <c r="I121" s="5">
        <v>5</v>
      </c>
      <c r="J121" s="5">
        <v>6</v>
      </c>
      <c r="K121" s="5">
        <v>7</v>
      </c>
      <c r="L121" s="5">
        <v>8</v>
      </c>
      <c r="M121" s="5">
        <v>9</v>
      </c>
      <c r="N121" s="5">
        <v>10</v>
      </c>
      <c r="O121" s="5">
        <v>11</v>
      </c>
      <c r="P121" s="5">
        <v>12</v>
      </c>
      <c r="Q121" s="5">
        <v>13</v>
      </c>
      <c r="R121" s="5">
        <v>14</v>
      </c>
      <c r="S121" s="5">
        <v>15</v>
      </c>
      <c r="T121" s="5">
        <v>16</v>
      </c>
      <c r="U121" s="5">
        <v>17</v>
      </c>
      <c r="V121" s="5">
        <v>18</v>
      </c>
      <c r="W121" s="5">
        <v>19</v>
      </c>
      <c r="X121" s="5">
        <v>20</v>
      </c>
      <c r="Y121" s="5">
        <v>21</v>
      </c>
      <c r="Z121" s="5">
        <v>22</v>
      </c>
      <c r="AA121" s="5">
        <v>23</v>
      </c>
      <c r="AB121" s="5">
        <v>24</v>
      </c>
      <c r="AC121" s="5">
        <v>25</v>
      </c>
      <c r="AD121" s="5">
        <v>26</v>
      </c>
      <c r="AE121" s="5">
        <v>27</v>
      </c>
      <c r="AF121" s="5">
        <v>28</v>
      </c>
      <c r="AG121" s="5">
        <v>29</v>
      </c>
      <c r="AH121" s="5">
        <v>30</v>
      </c>
      <c r="AI121" s="5">
        <v>31</v>
      </c>
      <c r="AJ121" s="5">
        <v>32</v>
      </c>
      <c r="AK121" s="5">
        <v>33</v>
      </c>
      <c r="AL121" s="5">
        <v>34</v>
      </c>
      <c r="AM121" s="5">
        <v>35</v>
      </c>
      <c r="AN121" s="5">
        <v>36</v>
      </c>
      <c r="AO121" s="5">
        <v>37</v>
      </c>
      <c r="AP121" s="5">
        <v>38</v>
      </c>
      <c r="AQ121" s="126"/>
      <c r="AR121" s="126"/>
      <c r="AS121" s="135"/>
    </row>
    <row r="122" spans="1:45" s="6" customFormat="1" ht="11.25" customHeight="1" x14ac:dyDescent="0.2">
      <c r="A122" s="161" t="s">
        <v>25</v>
      </c>
      <c r="B122" s="120" t="s">
        <v>13</v>
      </c>
      <c r="C122" s="39" t="s">
        <v>78</v>
      </c>
      <c r="D122" s="46"/>
      <c r="E122" s="26"/>
      <c r="F122" s="107" t="s">
        <v>160</v>
      </c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26"/>
      <c r="R122" s="26"/>
      <c r="S122" s="108" t="s">
        <v>161</v>
      </c>
      <c r="T122" s="26"/>
      <c r="U122" s="26"/>
      <c r="V122" s="26"/>
      <c r="W122" s="108" t="s">
        <v>158</v>
      </c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108" t="s">
        <v>159</v>
      </c>
      <c r="AK122" s="26"/>
      <c r="AL122" s="26"/>
      <c r="AM122" s="43"/>
      <c r="AN122" s="43"/>
      <c r="AO122" s="43"/>
      <c r="AP122" s="43"/>
      <c r="AQ122" s="40">
        <f>COUNTA(E122:AP122)</f>
        <v>4</v>
      </c>
      <c r="AR122" s="3">
        <f>34*5</f>
        <v>170</v>
      </c>
      <c r="AS122" s="41">
        <f>AQ122/AR122</f>
        <v>2.3529411764705882E-2</v>
      </c>
    </row>
    <row r="123" spans="1:45" s="6" customFormat="1" ht="15" customHeight="1" x14ac:dyDescent="0.2">
      <c r="A123" s="162"/>
      <c r="B123" s="121"/>
      <c r="C123" s="39" t="s">
        <v>79</v>
      </c>
      <c r="D123" s="46"/>
      <c r="E123" s="26"/>
      <c r="F123" s="107" t="s">
        <v>160</v>
      </c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27"/>
      <c r="R123" s="26"/>
      <c r="S123" s="108" t="s">
        <v>161</v>
      </c>
      <c r="T123" s="26"/>
      <c r="U123" s="26"/>
      <c r="V123" s="26"/>
      <c r="W123" s="108" t="s">
        <v>158</v>
      </c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108" t="s">
        <v>159</v>
      </c>
      <c r="AK123" s="26"/>
      <c r="AL123" s="26"/>
      <c r="AM123" s="43"/>
      <c r="AN123" s="43"/>
      <c r="AO123" s="43"/>
      <c r="AP123" s="43"/>
      <c r="AQ123" s="40">
        <f t="shared" ref="AQ123:AQ175" si="16">COUNTA(E123:AP123)</f>
        <v>4</v>
      </c>
      <c r="AR123" s="3">
        <f t="shared" ref="AR123:AR127" si="17">34*5</f>
        <v>170</v>
      </c>
      <c r="AS123" s="41">
        <f t="shared" ref="AS123:AS175" si="18">AQ123/AR123</f>
        <v>2.3529411764705882E-2</v>
      </c>
    </row>
    <row r="124" spans="1:45" s="6" customFormat="1" ht="15" customHeight="1" x14ac:dyDescent="0.2">
      <c r="A124" s="162"/>
      <c r="B124" s="121"/>
      <c r="C124" s="94" t="s">
        <v>80</v>
      </c>
      <c r="D124" s="46"/>
      <c r="E124" s="26"/>
      <c r="F124" s="107" t="s">
        <v>160</v>
      </c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27"/>
      <c r="R124" s="26"/>
      <c r="S124" s="108" t="s">
        <v>161</v>
      </c>
      <c r="T124" s="26"/>
      <c r="U124" s="26"/>
      <c r="V124" s="26"/>
      <c r="W124" s="108" t="s">
        <v>158</v>
      </c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108" t="s">
        <v>159</v>
      </c>
      <c r="AK124" s="26"/>
      <c r="AL124" s="26"/>
      <c r="AM124" s="43"/>
      <c r="AN124" s="43"/>
      <c r="AO124" s="43"/>
      <c r="AP124" s="43"/>
      <c r="AQ124" s="40">
        <f t="shared" si="16"/>
        <v>4</v>
      </c>
      <c r="AR124" s="3">
        <f t="shared" si="17"/>
        <v>170</v>
      </c>
      <c r="AS124" s="41">
        <f t="shared" si="18"/>
        <v>2.3529411764705882E-2</v>
      </c>
    </row>
    <row r="125" spans="1:45" s="6" customFormat="1" ht="15" customHeight="1" x14ac:dyDescent="0.2">
      <c r="A125" s="162"/>
      <c r="B125" s="121"/>
      <c r="C125" s="94" t="s">
        <v>148</v>
      </c>
      <c r="D125" s="46"/>
      <c r="E125" s="26"/>
      <c r="F125" s="107" t="s">
        <v>160</v>
      </c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27"/>
      <c r="R125" s="26"/>
      <c r="S125" s="108" t="s">
        <v>161</v>
      </c>
      <c r="T125" s="26"/>
      <c r="U125" s="26"/>
      <c r="V125" s="26"/>
      <c r="W125" s="108" t="s">
        <v>158</v>
      </c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108" t="s">
        <v>159</v>
      </c>
      <c r="AK125" s="26"/>
      <c r="AL125" s="26"/>
      <c r="AM125" s="43"/>
      <c r="AN125" s="43"/>
      <c r="AO125" s="43"/>
      <c r="AP125" s="43"/>
      <c r="AQ125" s="40">
        <f t="shared" si="16"/>
        <v>4</v>
      </c>
      <c r="AR125" s="3">
        <f t="shared" si="17"/>
        <v>170</v>
      </c>
      <c r="AS125" s="41">
        <f t="shared" si="18"/>
        <v>2.3529411764705882E-2</v>
      </c>
    </row>
    <row r="126" spans="1:45" s="6" customFormat="1" ht="15" customHeight="1" x14ac:dyDescent="0.2">
      <c r="A126" s="162"/>
      <c r="B126" s="121"/>
      <c r="C126" s="94" t="s">
        <v>149</v>
      </c>
      <c r="D126" s="46"/>
      <c r="E126" s="26"/>
      <c r="F126" s="107" t="s">
        <v>160</v>
      </c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27"/>
      <c r="R126" s="26"/>
      <c r="S126" s="108" t="s">
        <v>161</v>
      </c>
      <c r="T126" s="26"/>
      <c r="U126" s="26"/>
      <c r="V126" s="26"/>
      <c r="W126" s="108" t="s">
        <v>158</v>
      </c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108" t="s">
        <v>159</v>
      </c>
      <c r="AK126" s="26"/>
      <c r="AL126" s="26"/>
      <c r="AM126" s="43"/>
      <c r="AN126" s="43"/>
      <c r="AO126" s="43"/>
      <c r="AP126" s="43"/>
      <c r="AQ126" s="40">
        <f t="shared" si="16"/>
        <v>4</v>
      </c>
      <c r="AR126" s="3">
        <f t="shared" si="17"/>
        <v>170</v>
      </c>
      <c r="AS126" s="41">
        <f t="shared" si="18"/>
        <v>2.3529411764705882E-2</v>
      </c>
    </row>
    <row r="127" spans="1:45" s="6" customFormat="1" ht="12.75" customHeight="1" x14ac:dyDescent="0.2">
      <c r="A127" s="162"/>
      <c r="B127" s="122"/>
      <c r="C127" s="39" t="s">
        <v>150</v>
      </c>
      <c r="D127" s="46"/>
      <c r="E127" s="26"/>
      <c r="F127" s="107" t="s">
        <v>160</v>
      </c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26"/>
      <c r="R127" s="27"/>
      <c r="S127" s="108" t="s">
        <v>161</v>
      </c>
      <c r="T127" s="27"/>
      <c r="U127" s="26"/>
      <c r="V127" s="27"/>
      <c r="W127" s="108" t="s">
        <v>158</v>
      </c>
      <c r="X127" s="26"/>
      <c r="Y127" s="27"/>
      <c r="Z127" s="27"/>
      <c r="AA127" s="27"/>
      <c r="AB127" s="26"/>
      <c r="AC127" s="27"/>
      <c r="AD127" s="27"/>
      <c r="AE127" s="26"/>
      <c r="AF127" s="26"/>
      <c r="AG127" s="27"/>
      <c r="AH127" s="27"/>
      <c r="AI127" s="27"/>
      <c r="AJ127" s="108" t="s">
        <v>159</v>
      </c>
      <c r="AK127" s="27"/>
      <c r="AL127" s="27"/>
      <c r="AM127" s="43"/>
      <c r="AN127" s="43"/>
      <c r="AO127" s="43"/>
      <c r="AP127" s="43"/>
      <c r="AQ127" s="40">
        <f t="shared" si="16"/>
        <v>4</v>
      </c>
      <c r="AR127" s="3">
        <f t="shared" si="17"/>
        <v>170</v>
      </c>
      <c r="AS127" s="41">
        <f t="shared" si="18"/>
        <v>2.3529411764705882E-2</v>
      </c>
    </row>
    <row r="128" spans="1:45" s="6" customFormat="1" ht="15" customHeight="1" x14ac:dyDescent="0.2">
      <c r="A128" s="162"/>
      <c r="B128" s="120" t="s">
        <v>11</v>
      </c>
      <c r="C128" s="39" t="s">
        <v>78</v>
      </c>
      <c r="D128" s="46"/>
      <c r="E128" s="26"/>
      <c r="F128" s="107" t="s">
        <v>160</v>
      </c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26"/>
      <c r="R128" s="103" t="s">
        <v>158</v>
      </c>
      <c r="S128" s="108" t="s">
        <v>161</v>
      </c>
      <c r="T128" s="27"/>
      <c r="U128" s="26"/>
      <c r="V128" s="27"/>
      <c r="W128" s="27"/>
      <c r="X128" s="26"/>
      <c r="Y128" s="27"/>
      <c r="Z128" s="27"/>
      <c r="AA128" s="27"/>
      <c r="AB128" s="26"/>
      <c r="AC128" s="27"/>
      <c r="AD128" s="27"/>
      <c r="AE128" s="26"/>
      <c r="AF128" s="108" t="s">
        <v>159</v>
      </c>
      <c r="AG128" s="27"/>
      <c r="AH128" s="27"/>
      <c r="AI128" s="27"/>
      <c r="AJ128" s="26"/>
      <c r="AK128" s="27"/>
      <c r="AL128" s="27"/>
      <c r="AM128" s="43"/>
      <c r="AN128" s="43"/>
      <c r="AO128" s="43"/>
      <c r="AP128" s="43"/>
      <c r="AQ128" s="40">
        <f t="shared" si="16"/>
        <v>4</v>
      </c>
      <c r="AR128" s="3">
        <f>34*4</f>
        <v>136</v>
      </c>
      <c r="AS128" s="41">
        <f t="shared" si="18"/>
        <v>2.9411764705882353E-2</v>
      </c>
    </row>
    <row r="129" spans="1:45" s="6" customFormat="1" ht="15" customHeight="1" x14ac:dyDescent="0.2">
      <c r="A129" s="162"/>
      <c r="B129" s="121"/>
      <c r="C129" s="39" t="s">
        <v>79</v>
      </c>
      <c r="D129" s="46"/>
      <c r="E129" s="26"/>
      <c r="F129" s="107" t="s">
        <v>160</v>
      </c>
      <c r="G129" s="27"/>
      <c r="H129" s="43"/>
      <c r="I129" s="27"/>
      <c r="J129" s="27"/>
      <c r="K129" s="27"/>
      <c r="L129" s="27"/>
      <c r="M129" s="26"/>
      <c r="N129" s="27"/>
      <c r="O129" s="27"/>
      <c r="P129" s="27"/>
      <c r="Q129" s="26"/>
      <c r="R129" s="103" t="s">
        <v>158</v>
      </c>
      <c r="S129" s="108" t="s">
        <v>161</v>
      </c>
      <c r="T129" s="27"/>
      <c r="U129" s="26"/>
      <c r="V129" s="27"/>
      <c r="W129" s="27"/>
      <c r="X129" s="26"/>
      <c r="Y129" s="27"/>
      <c r="Z129" s="27"/>
      <c r="AA129" s="27"/>
      <c r="AB129" s="43"/>
      <c r="AC129" s="43"/>
      <c r="AD129" s="43"/>
      <c r="AE129" s="26"/>
      <c r="AF129" s="108" t="s">
        <v>159</v>
      </c>
      <c r="AG129" s="27"/>
      <c r="AH129" s="27"/>
      <c r="AI129" s="27"/>
      <c r="AJ129" s="26"/>
      <c r="AK129" s="27"/>
      <c r="AL129" s="27"/>
      <c r="AM129" s="43"/>
      <c r="AN129" s="43"/>
      <c r="AO129" s="43"/>
      <c r="AP129" s="43"/>
      <c r="AQ129" s="40">
        <f t="shared" si="16"/>
        <v>4</v>
      </c>
      <c r="AR129" s="3">
        <f t="shared" ref="AR129:AR139" si="19">34*4</f>
        <v>136</v>
      </c>
      <c r="AS129" s="41">
        <f t="shared" si="18"/>
        <v>2.9411764705882353E-2</v>
      </c>
    </row>
    <row r="130" spans="1:45" s="6" customFormat="1" ht="15" customHeight="1" x14ac:dyDescent="0.2">
      <c r="A130" s="162"/>
      <c r="B130" s="121"/>
      <c r="C130" s="94" t="s">
        <v>80</v>
      </c>
      <c r="D130" s="46"/>
      <c r="E130" s="26"/>
      <c r="F130" s="107" t="s">
        <v>160</v>
      </c>
      <c r="G130" s="27"/>
      <c r="H130" s="43"/>
      <c r="I130" s="27"/>
      <c r="J130" s="27"/>
      <c r="K130" s="27"/>
      <c r="L130" s="27"/>
      <c r="M130" s="26"/>
      <c r="N130" s="27"/>
      <c r="O130" s="27"/>
      <c r="P130" s="27"/>
      <c r="Q130" s="26"/>
      <c r="R130" s="103" t="s">
        <v>158</v>
      </c>
      <c r="S130" s="108" t="s">
        <v>161</v>
      </c>
      <c r="T130" s="27"/>
      <c r="U130" s="26"/>
      <c r="V130" s="27"/>
      <c r="W130" s="27"/>
      <c r="X130" s="26"/>
      <c r="Y130" s="27"/>
      <c r="Z130" s="27"/>
      <c r="AA130" s="27"/>
      <c r="AB130" s="43"/>
      <c r="AC130" s="43"/>
      <c r="AD130" s="43"/>
      <c r="AE130" s="26"/>
      <c r="AF130" s="108" t="s">
        <v>159</v>
      </c>
      <c r="AG130" s="27"/>
      <c r="AH130" s="27"/>
      <c r="AI130" s="27"/>
      <c r="AJ130" s="26"/>
      <c r="AK130" s="27"/>
      <c r="AL130" s="27"/>
      <c r="AM130" s="43"/>
      <c r="AN130" s="43"/>
      <c r="AO130" s="43"/>
      <c r="AP130" s="43"/>
      <c r="AQ130" s="40">
        <f t="shared" si="16"/>
        <v>4</v>
      </c>
      <c r="AR130" s="3">
        <f t="shared" si="19"/>
        <v>136</v>
      </c>
      <c r="AS130" s="41">
        <f t="shared" si="18"/>
        <v>2.9411764705882353E-2</v>
      </c>
    </row>
    <row r="131" spans="1:45" s="6" customFormat="1" ht="15" customHeight="1" x14ac:dyDescent="0.2">
      <c r="A131" s="162"/>
      <c r="B131" s="121"/>
      <c r="C131" s="94" t="s">
        <v>148</v>
      </c>
      <c r="D131" s="46"/>
      <c r="E131" s="26"/>
      <c r="F131" s="107" t="s">
        <v>160</v>
      </c>
      <c r="G131" s="27"/>
      <c r="H131" s="43"/>
      <c r="I131" s="27"/>
      <c r="J131" s="27"/>
      <c r="K131" s="27"/>
      <c r="L131" s="27"/>
      <c r="M131" s="26"/>
      <c r="N131" s="27"/>
      <c r="O131" s="27"/>
      <c r="P131" s="27"/>
      <c r="Q131" s="26"/>
      <c r="R131" s="103" t="s">
        <v>158</v>
      </c>
      <c r="S131" s="108" t="s">
        <v>161</v>
      </c>
      <c r="T131" s="27"/>
      <c r="U131" s="26"/>
      <c r="V131" s="27"/>
      <c r="W131" s="27"/>
      <c r="X131" s="26"/>
      <c r="Y131" s="27"/>
      <c r="Z131" s="27"/>
      <c r="AA131" s="27"/>
      <c r="AB131" s="43"/>
      <c r="AC131" s="43"/>
      <c r="AD131" s="43"/>
      <c r="AE131" s="26"/>
      <c r="AF131" s="108" t="s">
        <v>159</v>
      </c>
      <c r="AG131" s="27"/>
      <c r="AH131" s="27"/>
      <c r="AI131" s="27"/>
      <c r="AJ131" s="26"/>
      <c r="AK131" s="27"/>
      <c r="AL131" s="27"/>
      <c r="AM131" s="43"/>
      <c r="AN131" s="43"/>
      <c r="AO131" s="43"/>
      <c r="AP131" s="43"/>
      <c r="AQ131" s="40">
        <f t="shared" si="16"/>
        <v>4</v>
      </c>
      <c r="AR131" s="3">
        <f t="shared" si="19"/>
        <v>136</v>
      </c>
      <c r="AS131" s="41">
        <f t="shared" si="18"/>
        <v>2.9411764705882353E-2</v>
      </c>
    </row>
    <row r="132" spans="1:45" s="6" customFormat="1" ht="15" customHeight="1" x14ac:dyDescent="0.2">
      <c r="A132" s="162"/>
      <c r="B132" s="121"/>
      <c r="C132" s="94" t="s">
        <v>149</v>
      </c>
      <c r="D132" s="46"/>
      <c r="E132" s="26"/>
      <c r="F132" s="107" t="s">
        <v>160</v>
      </c>
      <c r="G132" s="27"/>
      <c r="H132" s="43"/>
      <c r="I132" s="27"/>
      <c r="J132" s="27"/>
      <c r="K132" s="27"/>
      <c r="L132" s="27"/>
      <c r="M132" s="26"/>
      <c r="N132" s="27"/>
      <c r="O132" s="27"/>
      <c r="P132" s="27"/>
      <c r="Q132" s="26"/>
      <c r="R132" s="103" t="s">
        <v>158</v>
      </c>
      <c r="S132" s="108" t="s">
        <v>161</v>
      </c>
      <c r="T132" s="27"/>
      <c r="U132" s="26"/>
      <c r="V132" s="27"/>
      <c r="W132" s="27"/>
      <c r="X132" s="26"/>
      <c r="Y132" s="27"/>
      <c r="Z132" s="27"/>
      <c r="AA132" s="27"/>
      <c r="AB132" s="43"/>
      <c r="AC132" s="43"/>
      <c r="AD132" s="43"/>
      <c r="AE132" s="26"/>
      <c r="AF132" s="108" t="s">
        <v>159</v>
      </c>
      <c r="AG132" s="27"/>
      <c r="AH132" s="27"/>
      <c r="AI132" s="27"/>
      <c r="AJ132" s="26"/>
      <c r="AK132" s="27"/>
      <c r="AL132" s="27"/>
      <c r="AM132" s="43"/>
      <c r="AN132" s="43"/>
      <c r="AO132" s="43"/>
      <c r="AP132" s="43"/>
      <c r="AQ132" s="40">
        <f t="shared" si="16"/>
        <v>4</v>
      </c>
      <c r="AR132" s="3">
        <f t="shared" si="19"/>
        <v>136</v>
      </c>
      <c r="AS132" s="41">
        <f t="shared" si="18"/>
        <v>2.9411764705882353E-2</v>
      </c>
    </row>
    <row r="133" spans="1:45" s="6" customFormat="1" ht="15" customHeight="1" x14ac:dyDescent="0.2">
      <c r="A133" s="162"/>
      <c r="B133" s="122"/>
      <c r="C133" s="39" t="s">
        <v>150</v>
      </c>
      <c r="D133" s="46"/>
      <c r="E133" s="26"/>
      <c r="F133" s="107" t="s">
        <v>160</v>
      </c>
      <c r="G133" s="27"/>
      <c r="H133" s="26"/>
      <c r="I133" s="26"/>
      <c r="J133" s="43"/>
      <c r="K133" s="26"/>
      <c r="L133" s="26"/>
      <c r="M133" s="26"/>
      <c r="N133" s="26"/>
      <c r="O133" s="26"/>
      <c r="P133" s="26"/>
      <c r="Q133" s="26"/>
      <c r="R133" s="103" t="s">
        <v>158</v>
      </c>
      <c r="S133" s="108" t="s">
        <v>161</v>
      </c>
      <c r="T133" s="27"/>
      <c r="U133" s="26"/>
      <c r="V133" s="27"/>
      <c r="W133" s="27"/>
      <c r="X133" s="26"/>
      <c r="Y133" s="27"/>
      <c r="Z133" s="27"/>
      <c r="AA133" s="27"/>
      <c r="AB133" s="27"/>
      <c r="AC133" s="27"/>
      <c r="AD133" s="26"/>
      <c r="AE133" s="26"/>
      <c r="AF133" s="108" t="s">
        <v>159</v>
      </c>
      <c r="AG133" s="26"/>
      <c r="AH133" s="43"/>
      <c r="AI133" s="43"/>
      <c r="AJ133" s="43"/>
      <c r="AK133" s="27"/>
      <c r="AL133" s="27"/>
      <c r="AM133" s="43"/>
      <c r="AN133" s="43"/>
      <c r="AO133" s="43"/>
      <c r="AP133" s="43"/>
      <c r="AQ133" s="40">
        <f t="shared" si="16"/>
        <v>4</v>
      </c>
      <c r="AR133" s="3">
        <f t="shared" si="19"/>
        <v>136</v>
      </c>
      <c r="AS133" s="41">
        <f t="shared" si="18"/>
        <v>2.9411764705882353E-2</v>
      </c>
    </row>
    <row r="134" spans="1:45" s="6" customFormat="1" ht="38.25" x14ac:dyDescent="0.2">
      <c r="A134" s="162"/>
      <c r="B134" s="120" t="s">
        <v>16</v>
      </c>
      <c r="C134" s="39" t="s">
        <v>78</v>
      </c>
      <c r="D134" s="46"/>
      <c r="E134" s="26"/>
      <c r="F134" s="26"/>
      <c r="G134" s="26"/>
      <c r="H134" s="27"/>
      <c r="I134" s="43"/>
      <c r="J134" s="26"/>
      <c r="K134" s="26"/>
      <c r="L134" s="26"/>
      <c r="M134" s="26"/>
      <c r="N134" s="26"/>
      <c r="O134" s="26"/>
      <c r="P134" s="26"/>
      <c r="Q134" s="26"/>
      <c r="R134" s="27"/>
      <c r="S134" s="108" t="s">
        <v>161</v>
      </c>
      <c r="T134" s="27"/>
      <c r="U134" s="26"/>
      <c r="V134" s="27"/>
      <c r="W134" s="27"/>
      <c r="X134" s="26"/>
      <c r="Y134" s="27"/>
      <c r="Z134" s="27"/>
      <c r="AA134" s="27"/>
      <c r="AB134" s="27"/>
      <c r="AC134" s="27"/>
      <c r="AD134" s="26"/>
      <c r="AE134" s="26"/>
      <c r="AF134" s="26"/>
      <c r="AG134" s="26"/>
      <c r="AH134" s="43"/>
      <c r="AI134" s="43"/>
      <c r="AJ134" s="43"/>
      <c r="AK134" s="27"/>
      <c r="AL134" s="27"/>
      <c r="AM134" s="43"/>
      <c r="AN134" s="43"/>
      <c r="AO134" s="43"/>
      <c r="AP134" s="43"/>
      <c r="AQ134" s="40">
        <f t="shared" si="16"/>
        <v>1</v>
      </c>
      <c r="AR134" s="3">
        <f t="shared" si="19"/>
        <v>136</v>
      </c>
      <c r="AS134" s="41">
        <f t="shared" si="18"/>
        <v>7.3529411764705881E-3</v>
      </c>
    </row>
    <row r="135" spans="1:45" ht="12.75" customHeight="1" x14ac:dyDescent="0.2">
      <c r="A135" s="162"/>
      <c r="B135" s="121"/>
      <c r="C135" s="39" t="s">
        <v>79</v>
      </c>
      <c r="D135" s="46"/>
      <c r="E135" s="26"/>
      <c r="F135" s="27"/>
      <c r="G135" s="27"/>
      <c r="H135" s="43"/>
      <c r="I135" s="26"/>
      <c r="J135" s="27"/>
      <c r="K135" s="27"/>
      <c r="L135" s="27"/>
      <c r="M135" s="26"/>
      <c r="N135" s="27"/>
      <c r="O135" s="27"/>
      <c r="P135" s="27"/>
      <c r="Q135" s="26"/>
      <c r="R135" s="27"/>
      <c r="S135" s="108" t="s">
        <v>161</v>
      </c>
      <c r="T135" s="27"/>
      <c r="U135" s="26"/>
      <c r="V135" s="27"/>
      <c r="W135" s="27"/>
      <c r="X135" s="26"/>
      <c r="Y135" s="27"/>
      <c r="Z135" s="27"/>
      <c r="AA135" s="27"/>
      <c r="AB135" s="27"/>
      <c r="AC135" s="27"/>
      <c r="AD135" s="26"/>
      <c r="AE135" s="26"/>
      <c r="AF135" s="26"/>
      <c r="AG135" s="26"/>
      <c r="AH135" s="43"/>
      <c r="AI135" s="43"/>
      <c r="AJ135" s="43"/>
      <c r="AK135" s="27"/>
      <c r="AL135" s="27"/>
      <c r="AM135" s="43"/>
      <c r="AN135" s="43"/>
      <c r="AO135" s="43"/>
      <c r="AP135" s="43"/>
      <c r="AQ135" s="40">
        <f t="shared" si="16"/>
        <v>1</v>
      </c>
      <c r="AR135" s="3">
        <f t="shared" si="19"/>
        <v>136</v>
      </c>
      <c r="AS135" s="41">
        <f t="shared" si="18"/>
        <v>7.3529411764705881E-3</v>
      </c>
    </row>
    <row r="136" spans="1:45" ht="12.75" customHeight="1" x14ac:dyDescent="0.2">
      <c r="A136" s="162"/>
      <c r="B136" s="121"/>
      <c r="C136" s="94" t="s">
        <v>80</v>
      </c>
      <c r="D136" s="46"/>
      <c r="E136" s="26"/>
      <c r="F136" s="27"/>
      <c r="G136" s="27"/>
      <c r="H136" s="43"/>
      <c r="I136" s="26"/>
      <c r="J136" s="27"/>
      <c r="K136" s="27"/>
      <c r="L136" s="27"/>
      <c r="M136" s="26"/>
      <c r="N136" s="27"/>
      <c r="O136" s="27"/>
      <c r="P136" s="27"/>
      <c r="Q136" s="26"/>
      <c r="R136" s="27"/>
      <c r="S136" s="108" t="s">
        <v>161</v>
      </c>
      <c r="T136" s="27"/>
      <c r="U136" s="26"/>
      <c r="V136" s="27"/>
      <c r="W136" s="27"/>
      <c r="X136" s="26"/>
      <c r="Y136" s="27"/>
      <c r="Z136" s="27"/>
      <c r="AA136" s="27"/>
      <c r="AB136" s="27"/>
      <c r="AC136" s="27"/>
      <c r="AD136" s="26"/>
      <c r="AE136" s="26"/>
      <c r="AF136" s="26"/>
      <c r="AG136" s="26"/>
      <c r="AH136" s="43"/>
      <c r="AI136" s="43"/>
      <c r="AJ136" s="43"/>
      <c r="AK136" s="27"/>
      <c r="AL136" s="27"/>
      <c r="AM136" s="43"/>
      <c r="AN136" s="43"/>
      <c r="AO136" s="43"/>
      <c r="AP136" s="43"/>
      <c r="AQ136" s="40">
        <f t="shared" si="16"/>
        <v>1</v>
      </c>
      <c r="AR136" s="3">
        <f t="shared" si="19"/>
        <v>136</v>
      </c>
      <c r="AS136" s="41">
        <f t="shared" si="18"/>
        <v>7.3529411764705881E-3</v>
      </c>
    </row>
    <row r="137" spans="1:45" ht="12.75" customHeight="1" x14ac:dyDescent="0.2">
      <c r="A137" s="162"/>
      <c r="B137" s="121"/>
      <c r="C137" s="94" t="s">
        <v>148</v>
      </c>
      <c r="D137" s="46"/>
      <c r="E137" s="26"/>
      <c r="F137" s="27"/>
      <c r="G137" s="27"/>
      <c r="H137" s="43"/>
      <c r="I137" s="26"/>
      <c r="J137" s="27"/>
      <c r="K137" s="27"/>
      <c r="L137" s="27"/>
      <c r="M137" s="26"/>
      <c r="N137" s="27"/>
      <c r="O137" s="27"/>
      <c r="P137" s="27"/>
      <c r="Q137" s="26"/>
      <c r="R137" s="27"/>
      <c r="S137" s="108" t="s">
        <v>161</v>
      </c>
      <c r="T137" s="27"/>
      <c r="U137" s="26"/>
      <c r="V137" s="27"/>
      <c r="W137" s="27"/>
      <c r="X137" s="26"/>
      <c r="Y137" s="27"/>
      <c r="Z137" s="27"/>
      <c r="AA137" s="27"/>
      <c r="AB137" s="27"/>
      <c r="AC137" s="27"/>
      <c r="AD137" s="26"/>
      <c r="AE137" s="26"/>
      <c r="AF137" s="26"/>
      <c r="AG137" s="26"/>
      <c r="AH137" s="43"/>
      <c r="AI137" s="43"/>
      <c r="AJ137" s="43"/>
      <c r="AK137" s="27"/>
      <c r="AL137" s="27"/>
      <c r="AM137" s="43"/>
      <c r="AN137" s="43"/>
      <c r="AO137" s="43"/>
      <c r="AP137" s="43"/>
      <c r="AQ137" s="40">
        <f t="shared" si="16"/>
        <v>1</v>
      </c>
      <c r="AR137" s="3">
        <f t="shared" si="19"/>
        <v>136</v>
      </c>
      <c r="AS137" s="41">
        <f t="shared" si="18"/>
        <v>7.3529411764705881E-3</v>
      </c>
    </row>
    <row r="138" spans="1:45" ht="12.75" customHeight="1" x14ac:dyDescent="0.2">
      <c r="A138" s="162"/>
      <c r="B138" s="121"/>
      <c r="C138" s="94" t="s">
        <v>149</v>
      </c>
      <c r="D138" s="46"/>
      <c r="E138" s="26"/>
      <c r="F138" s="27"/>
      <c r="G138" s="27"/>
      <c r="H138" s="43"/>
      <c r="I138" s="26"/>
      <c r="J138" s="27"/>
      <c r="K138" s="27"/>
      <c r="L138" s="27"/>
      <c r="M138" s="26"/>
      <c r="N138" s="27"/>
      <c r="O138" s="27"/>
      <c r="P138" s="27"/>
      <c r="Q138" s="26"/>
      <c r="R138" s="27"/>
      <c r="S138" s="108" t="s">
        <v>161</v>
      </c>
      <c r="T138" s="27"/>
      <c r="U138" s="26"/>
      <c r="V138" s="27"/>
      <c r="W138" s="27"/>
      <c r="X138" s="26"/>
      <c r="Y138" s="27"/>
      <c r="Z138" s="27"/>
      <c r="AA138" s="27"/>
      <c r="AB138" s="27"/>
      <c r="AC138" s="27"/>
      <c r="AD138" s="26"/>
      <c r="AE138" s="26"/>
      <c r="AF138" s="26"/>
      <c r="AG138" s="26"/>
      <c r="AH138" s="43"/>
      <c r="AI138" s="43"/>
      <c r="AJ138" s="43"/>
      <c r="AK138" s="27"/>
      <c r="AL138" s="27"/>
      <c r="AM138" s="43"/>
      <c r="AN138" s="43"/>
      <c r="AO138" s="43"/>
      <c r="AP138" s="43"/>
      <c r="AQ138" s="40">
        <f t="shared" si="16"/>
        <v>1</v>
      </c>
      <c r="AR138" s="3">
        <f t="shared" si="19"/>
        <v>136</v>
      </c>
      <c r="AS138" s="41">
        <f t="shared" si="18"/>
        <v>7.3529411764705881E-3</v>
      </c>
    </row>
    <row r="139" spans="1:45" ht="12.75" customHeight="1" x14ac:dyDescent="0.2">
      <c r="A139" s="162"/>
      <c r="B139" s="122"/>
      <c r="C139" s="39" t="s">
        <v>150</v>
      </c>
      <c r="D139" s="46"/>
      <c r="E139" s="26"/>
      <c r="F139" s="27"/>
      <c r="G139" s="43"/>
      <c r="H139" s="27"/>
      <c r="I139" s="26"/>
      <c r="J139" s="27"/>
      <c r="K139" s="27"/>
      <c r="L139" s="27"/>
      <c r="M139" s="26"/>
      <c r="N139" s="27"/>
      <c r="O139" s="27"/>
      <c r="P139" s="27"/>
      <c r="Q139" s="26"/>
      <c r="R139" s="27"/>
      <c r="S139" s="108" t="s">
        <v>161</v>
      </c>
      <c r="T139" s="27"/>
      <c r="U139" s="26"/>
      <c r="V139" s="27"/>
      <c r="W139" s="27"/>
      <c r="X139" s="26"/>
      <c r="Y139" s="27"/>
      <c r="Z139" s="27"/>
      <c r="AA139" s="27"/>
      <c r="AB139" s="27"/>
      <c r="AC139" s="27"/>
      <c r="AD139" s="26"/>
      <c r="AE139" s="26"/>
      <c r="AF139" s="26"/>
      <c r="AG139" s="26"/>
      <c r="AH139" s="43"/>
      <c r="AI139" s="43"/>
      <c r="AJ139" s="43"/>
      <c r="AK139" s="27"/>
      <c r="AL139" s="27"/>
      <c r="AM139" s="43"/>
      <c r="AN139" s="43"/>
      <c r="AO139" s="43"/>
      <c r="AP139" s="43"/>
      <c r="AQ139" s="40">
        <f t="shared" si="16"/>
        <v>1</v>
      </c>
      <c r="AR139" s="3">
        <f t="shared" si="19"/>
        <v>136</v>
      </c>
      <c r="AS139" s="41">
        <f t="shared" si="18"/>
        <v>7.3529411764705881E-3</v>
      </c>
    </row>
    <row r="140" spans="1:45" ht="12.75" customHeight="1" x14ac:dyDescent="0.2">
      <c r="A140" s="162"/>
      <c r="B140" s="120" t="s">
        <v>17</v>
      </c>
      <c r="C140" s="39" t="s">
        <v>78</v>
      </c>
      <c r="D140" s="46"/>
      <c r="E140" s="26"/>
      <c r="F140" s="103" t="s">
        <v>160</v>
      </c>
      <c r="G140" s="27"/>
      <c r="H140" s="27"/>
      <c r="I140" s="26"/>
      <c r="J140" s="27"/>
      <c r="K140" s="27"/>
      <c r="L140" s="27"/>
      <c r="M140" s="26"/>
      <c r="N140" s="27"/>
      <c r="O140" s="27"/>
      <c r="P140" s="27"/>
      <c r="Q140" s="27"/>
      <c r="R140" s="27"/>
      <c r="S140" s="108" t="s">
        <v>161</v>
      </c>
      <c r="T140" s="27"/>
      <c r="U140" s="26"/>
      <c r="V140" s="27"/>
      <c r="W140" s="27"/>
      <c r="X140" s="26"/>
      <c r="Y140" s="103" t="s">
        <v>158</v>
      </c>
      <c r="Z140" s="27"/>
      <c r="AA140" s="27"/>
      <c r="AB140" s="27"/>
      <c r="AC140" s="27"/>
      <c r="AD140" s="27"/>
      <c r="AE140" s="26"/>
      <c r="AF140" s="26"/>
      <c r="AG140" s="107" t="s">
        <v>159</v>
      </c>
      <c r="AH140" s="43"/>
      <c r="AI140" s="43"/>
      <c r="AJ140" s="43"/>
      <c r="AK140" s="27"/>
      <c r="AL140" s="27"/>
      <c r="AM140" s="43"/>
      <c r="AN140" s="43"/>
      <c r="AO140" s="43"/>
      <c r="AP140" s="43"/>
      <c r="AQ140" s="40">
        <f t="shared" si="16"/>
        <v>4</v>
      </c>
      <c r="AR140" s="3">
        <f>34*2</f>
        <v>68</v>
      </c>
      <c r="AS140" s="41">
        <f t="shared" si="18"/>
        <v>5.8823529411764705E-2</v>
      </c>
    </row>
    <row r="141" spans="1:45" ht="12.75" customHeight="1" x14ac:dyDescent="0.2">
      <c r="A141" s="162"/>
      <c r="B141" s="121"/>
      <c r="C141" s="39" t="s">
        <v>79</v>
      </c>
      <c r="D141" s="46"/>
      <c r="E141" s="26"/>
      <c r="F141" s="103" t="s">
        <v>160</v>
      </c>
      <c r="G141" s="27"/>
      <c r="H141" s="27"/>
      <c r="I141" s="26"/>
      <c r="J141" s="27"/>
      <c r="K141" s="27"/>
      <c r="L141" s="27"/>
      <c r="M141" s="26"/>
      <c r="N141" s="27"/>
      <c r="O141" s="27"/>
      <c r="P141" s="27"/>
      <c r="Q141" s="26"/>
      <c r="R141" s="27"/>
      <c r="S141" s="108" t="s">
        <v>161</v>
      </c>
      <c r="T141" s="27"/>
      <c r="U141" s="26"/>
      <c r="V141" s="27"/>
      <c r="W141" s="27"/>
      <c r="X141" s="26"/>
      <c r="Y141" s="103" t="s">
        <v>158</v>
      </c>
      <c r="Z141" s="27"/>
      <c r="AA141" s="27"/>
      <c r="AB141" s="26"/>
      <c r="AC141" s="27"/>
      <c r="AD141" s="43"/>
      <c r="AE141" s="26"/>
      <c r="AF141" s="26"/>
      <c r="AG141" s="107" t="s">
        <v>159</v>
      </c>
      <c r="AH141" s="27"/>
      <c r="AI141" s="43"/>
      <c r="AJ141" s="26"/>
      <c r="AK141" s="27"/>
      <c r="AL141" s="27"/>
      <c r="AM141" s="43"/>
      <c r="AN141" s="43"/>
      <c r="AO141" s="43"/>
      <c r="AP141" s="43"/>
      <c r="AQ141" s="40">
        <f t="shared" si="16"/>
        <v>4</v>
      </c>
      <c r="AR141" s="3">
        <f t="shared" ref="AR141:AR151" si="20">34*2</f>
        <v>68</v>
      </c>
      <c r="AS141" s="41">
        <f t="shared" si="18"/>
        <v>5.8823529411764705E-2</v>
      </c>
    </row>
    <row r="142" spans="1:45" ht="12.75" customHeight="1" x14ac:dyDescent="0.2">
      <c r="A142" s="162"/>
      <c r="B142" s="121"/>
      <c r="C142" s="94" t="s">
        <v>80</v>
      </c>
      <c r="D142" s="46"/>
      <c r="E142" s="26"/>
      <c r="F142" s="103" t="s">
        <v>160</v>
      </c>
      <c r="G142" s="27"/>
      <c r="H142" s="27"/>
      <c r="I142" s="26"/>
      <c r="J142" s="27"/>
      <c r="K142" s="27"/>
      <c r="L142" s="27"/>
      <c r="M142" s="26"/>
      <c r="N142" s="27"/>
      <c r="O142" s="27"/>
      <c r="P142" s="27"/>
      <c r="Q142" s="26"/>
      <c r="R142" s="27"/>
      <c r="S142" s="108" t="s">
        <v>161</v>
      </c>
      <c r="T142" s="27"/>
      <c r="U142" s="26"/>
      <c r="V142" s="27"/>
      <c r="W142" s="27"/>
      <c r="X142" s="26"/>
      <c r="Y142" s="103" t="s">
        <v>158</v>
      </c>
      <c r="Z142" s="27"/>
      <c r="AA142" s="27"/>
      <c r="AB142" s="26"/>
      <c r="AC142" s="27"/>
      <c r="AD142" s="43"/>
      <c r="AE142" s="26"/>
      <c r="AF142" s="26"/>
      <c r="AG142" s="107" t="s">
        <v>159</v>
      </c>
      <c r="AH142" s="27"/>
      <c r="AI142" s="43"/>
      <c r="AJ142" s="26"/>
      <c r="AK142" s="27"/>
      <c r="AL142" s="27"/>
      <c r="AM142" s="43"/>
      <c r="AN142" s="43"/>
      <c r="AO142" s="43"/>
      <c r="AP142" s="43"/>
      <c r="AQ142" s="40">
        <f t="shared" si="16"/>
        <v>4</v>
      </c>
      <c r="AR142" s="3">
        <f t="shared" si="20"/>
        <v>68</v>
      </c>
      <c r="AS142" s="41">
        <f t="shared" si="18"/>
        <v>5.8823529411764705E-2</v>
      </c>
    </row>
    <row r="143" spans="1:45" ht="12.75" customHeight="1" x14ac:dyDescent="0.2">
      <c r="A143" s="162"/>
      <c r="B143" s="121"/>
      <c r="C143" s="94" t="s">
        <v>148</v>
      </c>
      <c r="D143" s="46"/>
      <c r="E143" s="26"/>
      <c r="F143" s="103" t="s">
        <v>160</v>
      </c>
      <c r="G143" s="27"/>
      <c r="H143" s="27"/>
      <c r="I143" s="26"/>
      <c r="J143" s="27"/>
      <c r="K143" s="27"/>
      <c r="L143" s="27"/>
      <c r="M143" s="26"/>
      <c r="N143" s="27"/>
      <c r="O143" s="27"/>
      <c r="P143" s="27"/>
      <c r="Q143" s="26"/>
      <c r="R143" s="27"/>
      <c r="S143" s="108" t="s">
        <v>161</v>
      </c>
      <c r="T143" s="27"/>
      <c r="U143" s="26"/>
      <c r="V143" s="27"/>
      <c r="W143" s="27"/>
      <c r="X143" s="26"/>
      <c r="Y143" s="103" t="s">
        <v>158</v>
      </c>
      <c r="Z143" s="27"/>
      <c r="AA143" s="27"/>
      <c r="AB143" s="26"/>
      <c r="AC143" s="27"/>
      <c r="AD143" s="43"/>
      <c r="AE143" s="26"/>
      <c r="AF143" s="26"/>
      <c r="AG143" s="107" t="s">
        <v>159</v>
      </c>
      <c r="AH143" s="27"/>
      <c r="AI143" s="43"/>
      <c r="AJ143" s="26"/>
      <c r="AK143" s="27"/>
      <c r="AL143" s="27"/>
      <c r="AM143" s="43"/>
      <c r="AN143" s="43"/>
      <c r="AO143" s="43"/>
      <c r="AP143" s="43"/>
      <c r="AQ143" s="40">
        <f t="shared" si="16"/>
        <v>4</v>
      </c>
      <c r="AR143" s="3">
        <f t="shared" si="20"/>
        <v>68</v>
      </c>
      <c r="AS143" s="41">
        <f t="shared" si="18"/>
        <v>5.8823529411764705E-2</v>
      </c>
    </row>
    <row r="144" spans="1:45" ht="12.75" customHeight="1" x14ac:dyDescent="0.2">
      <c r="A144" s="162"/>
      <c r="B144" s="121"/>
      <c r="C144" s="94" t="s">
        <v>149</v>
      </c>
      <c r="D144" s="46"/>
      <c r="E144" s="26"/>
      <c r="F144" s="103" t="s">
        <v>160</v>
      </c>
      <c r="G144" s="27"/>
      <c r="H144" s="27"/>
      <c r="I144" s="26"/>
      <c r="J144" s="27"/>
      <c r="K144" s="27"/>
      <c r="L144" s="27"/>
      <c r="M144" s="26"/>
      <c r="N144" s="27"/>
      <c r="O144" s="27"/>
      <c r="P144" s="27"/>
      <c r="Q144" s="26"/>
      <c r="R144" s="27"/>
      <c r="S144" s="108" t="s">
        <v>161</v>
      </c>
      <c r="T144" s="27"/>
      <c r="U144" s="26"/>
      <c r="V144" s="27"/>
      <c r="W144" s="27"/>
      <c r="X144" s="26"/>
      <c r="Y144" s="103" t="s">
        <v>158</v>
      </c>
      <c r="Z144" s="27"/>
      <c r="AA144" s="27"/>
      <c r="AB144" s="26"/>
      <c r="AC144" s="27"/>
      <c r="AD144" s="43"/>
      <c r="AE144" s="26"/>
      <c r="AF144" s="26"/>
      <c r="AG144" s="107" t="s">
        <v>159</v>
      </c>
      <c r="AH144" s="27"/>
      <c r="AI144" s="43"/>
      <c r="AJ144" s="26"/>
      <c r="AK144" s="27"/>
      <c r="AL144" s="27"/>
      <c r="AM144" s="43"/>
      <c r="AN144" s="43"/>
      <c r="AO144" s="43"/>
      <c r="AP144" s="43"/>
      <c r="AQ144" s="40">
        <f t="shared" si="16"/>
        <v>4</v>
      </c>
      <c r="AR144" s="3">
        <f t="shared" si="20"/>
        <v>68</v>
      </c>
      <c r="AS144" s="41">
        <f t="shared" si="18"/>
        <v>5.8823529411764705E-2</v>
      </c>
    </row>
    <row r="145" spans="1:45" ht="12.75" customHeight="1" x14ac:dyDescent="0.2">
      <c r="A145" s="162"/>
      <c r="B145" s="122"/>
      <c r="C145" s="39" t="s">
        <v>150</v>
      </c>
      <c r="D145" s="46"/>
      <c r="E145" s="26"/>
      <c r="F145" s="103" t="s">
        <v>160</v>
      </c>
      <c r="G145" s="27"/>
      <c r="H145" s="27"/>
      <c r="I145" s="26"/>
      <c r="J145" s="27"/>
      <c r="K145" s="27"/>
      <c r="L145" s="27"/>
      <c r="M145" s="26"/>
      <c r="N145" s="27"/>
      <c r="O145" s="27"/>
      <c r="P145" s="27"/>
      <c r="Q145" s="26"/>
      <c r="R145" s="27"/>
      <c r="S145" s="108" t="s">
        <v>161</v>
      </c>
      <c r="T145" s="27"/>
      <c r="U145" s="26"/>
      <c r="V145" s="27"/>
      <c r="W145" s="27"/>
      <c r="X145" s="26"/>
      <c r="Y145" s="103" t="s">
        <v>158</v>
      </c>
      <c r="Z145" s="27"/>
      <c r="AA145" s="27"/>
      <c r="AB145" s="26"/>
      <c r="AC145" s="27"/>
      <c r="AD145" s="43"/>
      <c r="AE145" s="26"/>
      <c r="AF145" s="26"/>
      <c r="AG145" s="107" t="s">
        <v>159</v>
      </c>
      <c r="AH145" s="27"/>
      <c r="AI145" s="43"/>
      <c r="AJ145" s="26"/>
      <c r="AK145" s="27"/>
      <c r="AL145" s="27"/>
      <c r="AM145" s="43"/>
      <c r="AN145" s="43"/>
      <c r="AO145" s="43"/>
      <c r="AP145" s="43"/>
      <c r="AQ145" s="40">
        <f t="shared" si="16"/>
        <v>4</v>
      </c>
      <c r="AR145" s="3">
        <f t="shared" si="20"/>
        <v>68</v>
      </c>
      <c r="AS145" s="41">
        <f t="shared" si="18"/>
        <v>5.8823529411764705E-2</v>
      </c>
    </row>
    <row r="146" spans="1:45" ht="12.75" customHeight="1" x14ac:dyDescent="0.2">
      <c r="A146" s="162"/>
      <c r="B146" s="188" t="s">
        <v>74</v>
      </c>
      <c r="C146" s="39" t="s">
        <v>78</v>
      </c>
      <c r="D146" s="46"/>
      <c r="E146" s="26"/>
      <c r="F146" s="103" t="s">
        <v>160</v>
      </c>
      <c r="G146" s="27"/>
      <c r="H146" s="27"/>
      <c r="I146" s="26"/>
      <c r="J146" s="27"/>
      <c r="K146" s="27"/>
      <c r="L146" s="27"/>
      <c r="M146" s="26"/>
      <c r="N146" s="27"/>
      <c r="O146" s="27"/>
      <c r="P146" s="27"/>
      <c r="Q146" s="26"/>
      <c r="R146" s="103" t="s">
        <v>158</v>
      </c>
      <c r="S146" s="27"/>
      <c r="T146" s="27"/>
      <c r="U146" s="26"/>
      <c r="V146" s="27"/>
      <c r="W146" s="27"/>
      <c r="X146" s="26"/>
      <c r="Y146" s="27"/>
      <c r="Z146" s="27"/>
      <c r="AA146" s="27"/>
      <c r="AB146" s="26"/>
      <c r="AC146" s="27"/>
      <c r="AD146" s="43"/>
      <c r="AE146" s="26"/>
      <c r="AF146" s="26"/>
      <c r="AG146" s="107" t="s">
        <v>159</v>
      </c>
      <c r="AH146" s="27"/>
      <c r="AI146" s="43"/>
      <c r="AJ146" s="26"/>
      <c r="AK146" s="27"/>
      <c r="AL146" s="27"/>
      <c r="AM146" s="43"/>
      <c r="AN146" s="43"/>
      <c r="AO146" s="43"/>
      <c r="AP146" s="43"/>
      <c r="AQ146" s="40">
        <f t="shared" si="16"/>
        <v>3</v>
      </c>
      <c r="AR146" s="3">
        <f t="shared" si="20"/>
        <v>68</v>
      </c>
      <c r="AS146" s="41">
        <f t="shared" si="18"/>
        <v>4.4117647058823532E-2</v>
      </c>
    </row>
    <row r="147" spans="1:45" ht="12.75" customHeight="1" x14ac:dyDescent="0.2">
      <c r="A147" s="162"/>
      <c r="B147" s="189"/>
      <c r="C147" s="39" t="s">
        <v>79</v>
      </c>
      <c r="D147" s="46"/>
      <c r="E147" s="26"/>
      <c r="F147" s="103" t="s">
        <v>160</v>
      </c>
      <c r="G147" s="27"/>
      <c r="H147" s="27"/>
      <c r="I147" s="26"/>
      <c r="J147" s="27"/>
      <c r="K147" s="27"/>
      <c r="L147" s="27"/>
      <c r="M147" s="26"/>
      <c r="N147" s="27"/>
      <c r="O147" s="27"/>
      <c r="P147" s="27"/>
      <c r="Q147" s="26"/>
      <c r="R147" s="103" t="s">
        <v>158</v>
      </c>
      <c r="S147" s="27"/>
      <c r="T147" s="27"/>
      <c r="U147" s="26"/>
      <c r="V147" s="27"/>
      <c r="W147" s="27"/>
      <c r="X147" s="26"/>
      <c r="Y147" s="27"/>
      <c r="Z147" s="27"/>
      <c r="AA147" s="27"/>
      <c r="AB147" s="26"/>
      <c r="AC147" s="27"/>
      <c r="AD147" s="43"/>
      <c r="AE147" s="26"/>
      <c r="AF147" s="26"/>
      <c r="AG147" s="107" t="s">
        <v>159</v>
      </c>
      <c r="AH147" s="27"/>
      <c r="AI147" s="43"/>
      <c r="AJ147" s="26"/>
      <c r="AK147" s="27"/>
      <c r="AL147" s="27"/>
      <c r="AM147" s="43"/>
      <c r="AN147" s="43"/>
      <c r="AO147" s="43"/>
      <c r="AP147" s="43"/>
      <c r="AQ147" s="40">
        <f t="shared" si="16"/>
        <v>3</v>
      </c>
      <c r="AR147" s="3">
        <f t="shared" si="20"/>
        <v>68</v>
      </c>
      <c r="AS147" s="41">
        <f t="shared" si="18"/>
        <v>4.4117647058823532E-2</v>
      </c>
    </row>
    <row r="148" spans="1:45" ht="12.75" customHeight="1" x14ac:dyDescent="0.2">
      <c r="A148" s="162"/>
      <c r="B148" s="189"/>
      <c r="C148" s="94" t="s">
        <v>80</v>
      </c>
      <c r="D148" s="46"/>
      <c r="E148" s="26"/>
      <c r="F148" s="103" t="s">
        <v>160</v>
      </c>
      <c r="G148" s="27"/>
      <c r="H148" s="27"/>
      <c r="I148" s="26"/>
      <c r="J148" s="27"/>
      <c r="K148" s="27"/>
      <c r="L148" s="27"/>
      <c r="M148" s="26"/>
      <c r="N148" s="27"/>
      <c r="O148" s="27"/>
      <c r="P148" s="27"/>
      <c r="Q148" s="26"/>
      <c r="R148" s="103" t="s">
        <v>158</v>
      </c>
      <c r="S148" s="27"/>
      <c r="T148" s="27"/>
      <c r="U148" s="26"/>
      <c r="V148" s="27"/>
      <c r="W148" s="27"/>
      <c r="X148" s="26"/>
      <c r="Y148" s="27"/>
      <c r="Z148" s="27"/>
      <c r="AA148" s="27"/>
      <c r="AB148" s="26"/>
      <c r="AC148" s="27"/>
      <c r="AD148" s="43"/>
      <c r="AE148" s="26"/>
      <c r="AF148" s="26"/>
      <c r="AG148" s="107" t="s">
        <v>159</v>
      </c>
      <c r="AH148" s="27"/>
      <c r="AI148" s="43"/>
      <c r="AJ148" s="26"/>
      <c r="AK148" s="27"/>
      <c r="AL148" s="27"/>
      <c r="AM148" s="43"/>
      <c r="AN148" s="43"/>
      <c r="AO148" s="43"/>
      <c r="AP148" s="43"/>
      <c r="AQ148" s="40">
        <f t="shared" si="16"/>
        <v>3</v>
      </c>
      <c r="AR148" s="3">
        <f t="shared" si="20"/>
        <v>68</v>
      </c>
      <c r="AS148" s="41">
        <f t="shared" si="18"/>
        <v>4.4117647058823532E-2</v>
      </c>
    </row>
    <row r="149" spans="1:45" ht="12.75" customHeight="1" x14ac:dyDescent="0.2">
      <c r="A149" s="162"/>
      <c r="B149" s="189"/>
      <c r="C149" s="94" t="s">
        <v>148</v>
      </c>
      <c r="D149" s="46"/>
      <c r="E149" s="26"/>
      <c r="F149" s="103" t="s">
        <v>160</v>
      </c>
      <c r="G149" s="27"/>
      <c r="H149" s="27"/>
      <c r="I149" s="26"/>
      <c r="J149" s="27"/>
      <c r="K149" s="27"/>
      <c r="L149" s="27"/>
      <c r="M149" s="26"/>
      <c r="N149" s="27"/>
      <c r="O149" s="27"/>
      <c r="P149" s="27"/>
      <c r="Q149" s="26"/>
      <c r="R149" s="103" t="s">
        <v>158</v>
      </c>
      <c r="S149" s="27"/>
      <c r="T149" s="27"/>
      <c r="U149" s="26"/>
      <c r="V149" s="27"/>
      <c r="W149" s="27"/>
      <c r="X149" s="26"/>
      <c r="Y149" s="27"/>
      <c r="Z149" s="27"/>
      <c r="AA149" s="27"/>
      <c r="AB149" s="26"/>
      <c r="AC149" s="27"/>
      <c r="AD149" s="43"/>
      <c r="AE149" s="26"/>
      <c r="AF149" s="26"/>
      <c r="AG149" s="107" t="s">
        <v>159</v>
      </c>
      <c r="AH149" s="27"/>
      <c r="AI149" s="43"/>
      <c r="AJ149" s="26"/>
      <c r="AK149" s="27"/>
      <c r="AL149" s="27"/>
      <c r="AM149" s="43"/>
      <c r="AN149" s="43"/>
      <c r="AO149" s="43"/>
      <c r="AP149" s="43"/>
      <c r="AQ149" s="40">
        <f t="shared" si="16"/>
        <v>3</v>
      </c>
      <c r="AR149" s="3">
        <f t="shared" si="20"/>
        <v>68</v>
      </c>
      <c r="AS149" s="41">
        <f t="shared" si="18"/>
        <v>4.4117647058823532E-2</v>
      </c>
    </row>
    <row r="150" spans="1:45" ht="12.75" customHeight="1" x14ac:dyDescent="0.2">
      <c r="A150" s="162"/>
      <c r="B150" s="189"/>
      <c r="C150" s="94" t="s">
        <v>149</v>
      </c>
      <c r="D150" s="46"/>
      <c r="E150" s="26"/>
      <c r="F150" s="103" t="s">
        <v>160</v>
      </c>
      <c r="G150" s="27"/>
      <c r="H150" s="27"/>
      <c r="I150" s="26"/>
      <c r="J150" s="27"/>
      <c r="K150" s="27"/>
      <c r="L150" s="27"/>
      <c r="M150" s="26"/>
      <c r="N150" s="27"/>
      <c r="O150" s="27"/>
      <c r="P150" s="27"/>
      <c r="Q150" s="26"/>
      <c r="R150" s="103" t="s">
        <v>158</v>
      </c>
      <c r="S150" s="27"/>
      <c r="T150" s="27"/>
      <c r="U150" s="26"/>
      <c r="V150" s="27"/>
      <c r="W150" s="27"/>
      <c r="X150" s="26"/>
      <c r="Y150" s="27"/>
      <c r="Z150" s="27"/>
      <c r="AA150" s="27"/>
      <c r="AB150" s="26"/>
      <c r="AC150" s="27"/>
      <c r="AD150" s="43"/>
      <c r="AE150" s="26"/>
      <c r="AF150" s="26"/>
      <c r="AG150" s="107" t="s">
        <v>159</v>
      </c>
      <c r="AH150" s="27"/>
      <c r="AI150" s="43"/>
      <c r="AJ150" s="26"/>
      <c r="AK150" s="27"/>
      <c r="AL150" s="27"/>
      <c r="AM150" s="43"/>
      <c r="AN150" s="43"/>
      <c r="AO150" s="43"/>
      <c r="AP150" s="43"/>
      <c r="AQ150" s="40">
        <f t="shared" si="16"/>
        <v>3</v>
      </c>
      <c r="AR150" s="3">
        <f t="shared" si="20"/>
        <v>68</v>
      </c>
      <c r="AS150" s="41">
        <f t="shared" si="18"/>
        <v>4.4117647058823532E-2</v>
      </c>
    </row>
    <row r="151" spans="1:45" ht="12.75" customHeight="1" x14ac:dyDescent="0.2">
      <c r="A151" s="162"/>
      <c r="B151" s="190"/>
      <c r="C151" s="39" t="s">
        <v>150</v>
      </c>
      <c r="D151" s="46"/>
      <c r="E151" s="26"/>
      <c r="F151" s="103" t="s">
        <v>160</v>
      </c>
      <c r="G151" s="27"/>
      <c r="H151" s="27"/>
      <c r="I151" s="26"/>
      <c r="J151" s="27"/>
      <c r="K151" s="27"/>
      <c r="L151" s="27"/>
      <c r="M151" s="26"/>
      <c r="N151" s="27"/>
      <c r="O151" s="27"/>
      <c r="P151" s="27"/>
      <c r="Q151" s="26"/>
      <c r="R151" s="103" t="s">
        <v>158</v>
      </c>
      <c r="S151" s="27"/>
      <c r="T151" s="27"/>
      <c r="U151" s="26"/>
      <c r="V151" s="27"/>
      <c r="W151" s="27"/>
      <c r="X151" s="26"/>
      <c r="Y151" s="27"/>
      <c r="Z151" s="27"/>
      <c r="AA151" s="27"/>
      <c r="AB151" s="26"/>
      <c r="AC151" s="27"/>
      <c r="AD151" s="43"/>
      <c r="AE151" s="26"/>
      <c r="AF151" s="26"/>
      <c r="AG151" s="107" t="s">
        <v>159</v>
      </c>
      <c r="AH151" s="27"/>
      <c r="AI151" s="43"/>
      <c r="AJ151" s="26"/>
      <c r="AK151" s="27"/>
      <c r="AL151" s="27"/>
      <c r="AM151" s="43"/>
      <c r="AN151" s="43"/>
      <c r="AO151" s="43"/>
      <c r="AP151" s="43"/>
      <c r="AQ151" s="40">
        <f t="shared" si="16"/>
        <v>3</v>
      </c>
      <c r="AR151" s="3">
        <f t="shared" si="20"/>
        <v>68</v>
      </c>
      <c r="AS151" s="41">
        <f t="shared" si="18"/>
        <v>4.4117647058823532E-2</v>
      </c>
    </row>
    <row r="152" spans="1:45" ht="12.75" customHeight="1" x14ac:dyDescent="0.2">
      <c r="A152" s="162"/>
      <c r="B152" s="120" t="s">
        <v>53</v>
      </c>
      <c r="C152" s="39" t="s">
        <v>78</v>
      </c>
      <c r="D152" s="46"/>
      <c r="E152" s="26"/>
      <c r="F152" s="27"/>
      <c r="G152" s="27"/>
      <c r="H152" s="27"/>
      <c r="I152" s="26"/>
      <c r="J152" s="27"/>
      <c r="K152" s="27"/>
      <c r="L152" s="27"/>
      <c r="M152" s="26"/>
      <c r="N152" s="27"/>
      <c r="O152" s="27"/>
      <c r="P152" s="27"/>
      <c r="Q152" s="26"/>
      <c r="R152" s="27"/>
      <c r="S152" s="27"/>
      <c r="T152" s="27"/>
      <c r="U152" s="26"/>
      <c r="V152" s="27"/>
      <c r="W152" s="27"/>
      <c r="X152" s="26"/>
      <c r="Y152" s="27"/>
      <c r="Z152" s="27"/>
      <c r="AA152" s="43"/>
      <c r="AB152" s="26"/>
      <c r="AC152" s="27"/>
      <c r="AD152" s="27"/>
      <c r="AE152" s="26"/>
      <c r="AF152" s="26"/>
      <c r="AG152" s="27"/>
      <c r="AH152" s="27"/>
      <c r="AI152" s="27"/>
      <c r="AJ152" s="43"/>
      <c r="AK152" s="27"/>
      <c r="AL152" s="27"/>
      <c r="AM152" s="43"/>
      <c r="AN152" s="43"/>
      <c r="AO152" s="43"/>
      <c r="AP152" s="43"/>
      <c r="AQ152" s="40">
        <f t="shared" si="16"/>
        <v>0</v>
      </c>
      <c r="AR152" s="3">
        <f>34*1</f>
        <v>34</v>
      </c>
      <c r="AS152" s="41">
        <f t="shared" si="18"/>
        <v>0</v>
      </c>
    </row>
    <row r="153" spans="1:45" ht="12.75" customHeight="1" x14ac:dyDescent="0.2">
      <c r="A153" s="162"/>
      <c r="B153" s="121"/>
      <c r="C153" s="24" t="s">
        <v>79</v>
      </c>
      <c r="D153" s="26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43"/>
      <c r="AN153" s="43"/>
      <c r="AO153" s="43"/>
      <c r="AP153" s="43"/>
      <c r="AQ153" s="40">
        <f t="shared" si="16"/>
        <v>0</v>
      </c>
      <c r="AR153" s="3">
        <f t="shared" ref="AR153:AR169" si="21">34*1</f>
        <v>34</v>
      </c>
      <c r="AS153" s="41">
        <f t="shared" si="18"/>
        <v>0</v>
      </c>
    </row>
    <row r="154" spans="1:45" ht="12.75" customHeight="1" x14ac:dyDescent="0.2">
      <c r="A154" s="162"/>
      <c r="B154" s="121"/>
      <c r="C154" s="93" t="s">
        <v>80</v>
      </c>
      <c r="D154" s="26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43"/>
      <c r="AN154" s="43"/>
      <c r="AO154" s="43"/>
      <c r="AP154" s="43"/>
      <c r="AQ154" s="40">
        <f t="shared" si="16"/>
        <v>0</v>
      </c>
      <c r="AR154" s="3">
        <f t="shared" si="21"/>
        <v>34</v>
      </c>
      <c r="AS154" s="41">
        <f t="shared" si="18"/>
        <v>0</v>
      </c>
    </row>
    <row r="155" spans="1:45" ht="12.75" customHeight="1" x14ac:dyDescent="0.2">
      <c r="A155" s="162"/>
      <c r="B155" s="121"/>
      <c r="C155" s="93" t="s">
        <v>148</v>
      </c>
      <c r="D155" s="26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43"/>
      <c r="AN155" s="43"/>
      <c r="AO155" s="43"/>
      <c r="AP155" s="43"/>
      <c r="AQ155" s="40">
        <f t="shared" si="16"/>
        <v>0</v>
      </c>
      <c r="AR155" s="3">
        <f t="shared" si="21"/>
        <v>34</v>
      </c>
      <c r="AS155" s="41">
        <f t="shared" si="18"/>
        <v>0</v>
      </c>
    </row>
    <row r="156" spans="1:45" ht="12.75" customHeight="1" x14ac:dyDescent="0.2">
      <c r="A156" s="162"/>
      <c r="B156" s="121"/>
      <c r="C156" s="93" t="s">
        <v>149</v>
      </c>
      <c r="D156" s="26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43"/>
      <c r="AN156" s="43"/>
      <c r="AO156" s="43"/>
      <c r="AP156" s="43"/>
      <c r="AQ156" s="40">
        <f t="shared" si="16"/>
        <v>0</v>
      </c>
      <c r="AR156" s="3">
        <f t="shared" si="21"/>
        <v>34</v>
      </c>
      <c r="AS156" s="41">
        <f t="shared" si="18"/>
        <v>0</v>
      </c>
    </row>
    <row r="157" spans="1:45" ht="15.75" customHeight="1" x14ac:dyDescent="0.2">
      <c r="A157" s="162"/>
      <c r="B157" s="122"/>
      <c r="C157" s="24" t="s">
        <v>150</v>
      </c>
      <c r="D157" s="47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0">
        <f t="shared" si="16"/>
        <v>0</v>
      </c>
      <c r="AR157" s="3">
        <f t="shared" si="21"/>
        <v>34</v>
      </c>
      <c r="AS157" s="41">
        <f t="shared" si="18"/>
        <v>0</v>
      </c>
    </row>
    <row r="158" spans="1:45" ht="12.75" customHeight="1" x14ac:dyDescent="0.2">
      <c r="A158" s="162"/>
      <c r="B158" s="120" t="s">
        <v>54</v>
      </c>
      <c r="C158" s="39" t="s">
        <v>78</v>
      </c>
      <c r="D158" s="42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40">
        <f t="shared" si="16"/>
        <v>0</v>
      </c>
      <c r="AR158" s="3">
        <f t="shared" si="21"/>
        <v>34</v>
      </c>
      <c r="AS158" s="41">
        <f t="shared" si="18"/>
        <v>0</v>
      </c>
    </row>
    <row r="159" spans="1:45" ht="14.25" customHeight="1" x14ac:dyDescent="0.2">
      <c r="A159" s="162"/>
      <c r="B159" s="121"/>
      <c r="C159" s="39" t="s">
        <v>79</v>
      </c>
      <c r="D159" s="42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40">
        <f t="shared" si="16"/>
        <v>0</v>
      </c>
      <c r="AR159" s="3">
        <f t="shared" si="21"/>
        <v>34</v>
      </c>
      <c r="AS159" s="41">
        <f t="shared" si="18"/>
        <v>0</v>
      </c>
    </row>
    <row r="160" spans="1:45" ht="14.25" customHeight="1" x14ac:dyDescent="0.2">
      <c r="A160" s="162"/>
      <c r="B160" s="121"/>
      <c r="C160" s="94" t="s">
        <v>80</v>
      </c>
      <c r="D160" s="10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40">
        <f t="shared" si="16"/>
        <v>0</v>
      </c>
      <c r="AR160" s="3">
        <f t="shared" si="21"/>
        <v>34</v>
      </c>
      <c r="AS160" s="41">
        <f t="shared" si="18"/>
        <v>0</v>
      </c>
    </row>
    <row r="161" spans="1:45" ht="14.25" customHeight="1" x14ac:dyDescent="0.2">
      <c r="A161" s="162"/>
      <c r="B161" s="121"/>
      <c r="C161" s="94" t="s">
        <v>148</v>
      </c>
      <c r="D161" s="10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40">
        <f t="shared" si="16"/>
        <v>0</v>
      </c>
      <c r="AR161" s="3">
        <f t="shared" si="21"/>
        <v>34</v>
      </c>
      <c r="AS161" s="41">
        <f t="shared" si="18"/>
        <v>0</v>
      </c>
    </row>
    <row r="162" spans="1:45" ht="14.25" customHeight="1" x14ac:dyDescent="0.2">
      <c r="A162" s="162"/>
      <c r="B162" s="121"/>
      <c r="C162" s="94" t="s">
        <v>149</v>
      </c>
      <c r="D162" s="10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40">
        <f t="shared" si="16"/>
        <v>0</v>
      </c>
      <c r="AR162" s="3">
        <f t="shared" si="21"/>
        <v>34</v>
      </c>
      <c r="AS162" s="41">
        <f t="shared" si="18"/>
        <v>0</v>
      </c>
    </row>
    <row r="163" spans="1:45" s="2" customFormat="1" ht="11.25" customHeight="1" x14ac:dyDescent="0.2">
      <c r="A163" s="162"/>
      <c r="B163" s="122"/>
      <c r="C163" s="39" t="s">
        <v>150</v>
      </c>
      <c r="D163" s="46"/>
      <c r="E163" s="26"/>
      <c r="F163" s="26"/>
      <c r="G163" s="27"/>
      <c r="H163" s="26"/>
      <c r="I163" s="26"/>
      <c r="J163" s="43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43"/>
      <c r="AN163" s="43"/>
      <c r="AO163" s="43"/>
      <c r="AP163" s="43"/>
      <c r="AQ163" s="40">
        <f t="shared" si="16"/>
        <v>0</v>
      </c>
      <c r="AR163" s="3">
        <f t="shared" si="21"/>
        <v>34</v>
      </c>
      <c r="AS163" s="41">
        <f t="shared" si="18"/>
        <v>0</v>
      </c>
    </row>
    <row r="164" spans="1:45" s="2" customFormat="1" ht="15" customHeight="1" x14ac:dyDescent="0.2">
      <c r="A164" s="162"/>
      <c r="B164" s="120" t="s">
        <v>55</v>
      </c>
      <c r="C164" s="39" t="s">
        <v>78</v>
      </c>
      <c r="D164" s="46"/>
      <c r="E164" s="26"/>
      <c r="F164" s="26"/>
      <c r="G164" s="26"/>
      <c r="H164" s="27"/>
      <c r="I164" s="43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43"/>
      <c r="AN164" s="43"/>
      <c r="AO164" s="43"/>
      <c r="AP164" s="43"/>
      <c r="AQ164" s="40">
        <f t="shared" si="16"/>
        <v>0</v>
      </c>
      <c r="AR164" s="3">
        <f t="shared" si="21"/>
        <v>34</v>
      </c>
      <c r="AS164" s="41">
        <f t="shared" si="18"/>
        <v>0</v>
      </c>
    </row>
    <row r="165" spans="1:45" s="6" customFormat="1" ht="13.5" customHeight="1" x14ac:dyDescent="0.2">
      <c r="A165" s="162"/>
      <c r="B165" s="121"/>
      <c r="C165" s="39" t="s">
        <v>79</v>
      </c>
      <c r="D165" s="46"/>
      <c r="E165" s="26"/>
      <c r="F165" s="27"/>
      <c r="G165" s="27"/>
      <c r="H165" s="43"/>
      <c r="I165" s="26"/>
      <c r="J165" s="27"/>
      <c r="K165" s="27"/>
      <c r="L165" s="27"/>
      <c r="M165" s="26"/>
      <c r="N165" s="27"/>
      <c r="O165" s="27"/>
      <c r="P165" s="27"/>
      <c r="Q165" s="26"/>
      <c r="R165" s="27"/>
      <c r="S165" s="27"/>
      <c r="T165" s="27"/>
      <c r="U165" s="26"/>
      <c r="V165" s="27"/>
      <c r="W165" s="27"/>
      <c r="X165" s="26"/>
      <c r="Y165" s="27"/>
      <c r="Z165" s="27"/>
      <c r="AA165" s="27"/>
      <c r="AB165" s="26"/>
      <c r="AC165" s="27"/>
      <c r="AD165" s="27"/>
      <c r="AE165" s="26"/>
      <c r="AF165" s="26"/>
      <c r="AG165" s="27"/>
      <c r="AH165" s="27"/>
      <c r="AI165" s="27"/>
      <c r="AJ165" s="26"/>
      <c r="AK165" s="27"/>
      <c r="AL165" s="27"/>
      <c r="AM165" s="43"/>
      <c r="AN165" s="43"/>
      <c r="AO165" s="43"/>
      <c r="AP165" s="43"/>
      <c r="AQ165" s="40">
        <f t="shared" si="16"/>
        <v>0</v>
      </c>
      <c r="AR165" s="3">
        <f t="shared" si="21"/>
        <v>34</v>
      </c>
      <c r="AS165" s="41">
        <f t="shared" si="18"/>
        <v>0</v>
      </c>
    </row>
    <row r="166" spans="1:45" s="6" customFormat="1" ht="13.5" customHeight="1" x14ac:dyDescent="0.2">
      <c r="A166" s="162"/>
      <c r="B166" s="121"/>
      <c r="C166" s="94" t="s">
        <v>80</v>
      </c>
      <c r="D166" s="46"/>
      <c r="E166" s="26"/>
      <c r="F166" s="27"/>
      <c r="G166" s="27"/>
      <c r="H166" s="43"/>
      <c r="I166" s="26"/>
      <c r="J166" s="27"/>
      <c r="K166" s="27"/>
      <c r="L166" s="27"/>
      <c r="M166" s="26"/>
      <c r="N166" s="27"/>
      <c r="O166" s="27"/>
      <c r="P166" s="27"/>
      <c r="Q166" s="26"/>
      <c r="R166" s="27"/>
      <c r="S166" s="27"/>
      <c r="T166" s="27"/>
      <c r="U166" s="26"/>
      <c r="V166" s="27"/>
      <c r="W166" s="27"/>
      <c r="X166" s="26"/>
      <c r="Y166" s="27"/>
      <c r="Z166" s="27"/>
      <c r="AA166" s="27"/>
      <c r="AB166" s="26"/>
      <c r="AC166" s="27"/>
      <c r="AD166" s="27"/>
      <c r="AE166" s="26"/>
      <c r="AF166" s="26"/>
      <c r="AG166" s="27"/>
      <c r="AH166" s="27"/>
      <c r="AI166" s="27"/>
      <c r="AJ166" s="26"/>
      <c r="AK166" s="27"/>
      <c r="AL166" s="27"/>
      <c r="AM166" s="43"/>
      <c r="AN166" s="43"/>
      <c r="AO166" s="43"/>
      <c r="AP166" s="43"/>
      <c r="AQ166" s="40">
        <f t="shared" si="16"/>
        <v>0</v>
      </c>
      <c r="AR166" s="3">
        <f t="shared" si="21"/>
        <v>34</v>
      </c>
      <c r="AS166" s="41">
        <f t="shared" si="18"/>
        <v>0</v>
      </c>
    </row>
    <row r="167" spans="1:45" s="6" customFormat="1" ht="13.5" customHeight="1" x14ac:dyDescent="0.2">
      <c r="A167" s="162"/>
      <c r="B167" s="121"/>
      <c r="C167" s="94" t="s">
        <v>148</v>
      </c>
      <c r="D167" s="46"/>
      <c r="E167" s="26"/>
      <c r="F167" s="27"/>
      <c r="G167" s="27"/>
      <c r="H167" s="43"/>
      <c r="I167" s="26"/>
      <c r="J167" s="27"/>
      <c r="K167" s="27"/>
      <c r="L167" s="27"/>
      <c r="M167" s="26"/>
      <c r="N167" s="27"/>
      <c r="O167" s="27"/>
      <c r="P167" s="27"/>
      <c r="Q167" s="26"/>
      <c r="R167" s="27"/>
      <c r="S167" s="27"/>
      <c r="T167" s="27"/>
      <c r="U167" s="26"/>
      <c r="V167" s="27"/>
      <c r="W167" s="27"/>
      <c r="X167" s="26"/>
      <c r="Y167" s="27"/>
      <c r="Z167" s="27"/>
      <c r="AA167" s="27"/>
      <c r="AB167" s="26"/>
      <c r="AC167" s="27"/>
      <c r="AD167" s="27"/>
      <c r="AE167" s="26"/>
      <c r="AF167" s="26"/>
      <c r="AG167" s="27"/>
      <c r="AH167" s="27"/>
      <c r="AI167" s="27"/>
      <c r="AJ167" s="26"/>
      <c r="AK167" s="27"/>
      <c r="AL167" s="27"/>
      <c r="AM167" s="43"/>
      <c r="AN167" s="43"/>
      <c r="AO167" s="43"/>
      <c r="AP167" s="43"/>
      <c r="AQ167" s="40">
        <f t="shared" si="16"/>
        <v>0</v>
      </c>
      <c r="AR167" s="3">
        <f t="shared" si="21"/>
        <v>34</v>
      </c>
      <c r="AS167" s="41">
        <f t="shared" si="18"/>
        <v>0</v>
      </c>
    </row>
    <row r="168" spans="1:45" s="6" customFormat="1" ht="13.5" customHeight="1" x14ac:dyDescent="0.2">
      <c r="A168" s="162"/>
      <c r="B168" s="121"/>
      <c r="C168" s="94" t="s">
        <v>149</v>
      </c>
      <c r="D168" s="46"/>
      <c r="E168" s="26"/>
      <c r="F168" s="27"/>
      <c r="G168" s="27"/>
      <c r="H168" s="43"/>
      <c r="I168" s="26"/>
      <c r="J168" s="27"/>
      <c r="K168" s="27"/>
      <c r="L168" s="27"/>
      <c r="M168" s="26"/>
      <c r="N168" s="27"/>
      <c r="O168" s="27"/>
      <c r="P168" s="27"/>
      <c r="Q168" s="26"/>
      <c r="R168" s="27"/>
      <c r="S168" s="27"/>
      <c r="T168" s="27"/>
      <c r="U168" s="26"/>
      <c r="V168" s="27"/>
      <c r="W168" s="27"/>
      <c r="X168" s="26"/>
      <c r="Y168" s="27"/>
      <c r="Z168" s="27"/>
      <c r="AA168" s="27"/>
      <c r="AB168" s="26"/>
      <c r="AC168" s="27"/>
      <c r="AD168" s="27"/>
      <c r="AE168" s="26"/>
      <c r="AF168" s="26"/>
      <c r="AG168" s="27"/>
      <c r="AH168" s="27"/>
      <c r="AI168" s="27"/>
      <c r="AJ168" s="26"/>
      <c r="AK168" s="27"/>
      <c r="AL168" s="27"/>
      <c r="AM168" s="43"/>
      <c r="AN168" s="43"/>
      <c r="AO168" s="43"/>
      <c r="AP168" s="43"/>
      <c r="AQ168" s="40">
        <f t="shared" si="16"/>
        <v>0</v>
      </c>
      <c r="AR168" s="3">
        <f t="shared" si="21"/>
        <v>34</v>
      </c>
      <c r="AS168" s="41">
        <f t="shared" si="18"/>
        <v>0</v>
      </c>
    </row>
    <row r="169" spans="1:45" s="6" customFormat="1" ht="15" customHeight="1" x14ac:dyDescent="0.2">
      <c r="A169" s="162"/>
      <c r="B169" s="122"/>
      <c r="C169" s="39" t="s">
        <v>150</v>
      </c>
      <c r="D169" s="46"/>
      <c r="E169" s="26"/>
      <c r="F169" s="27"/>
      <c r="G169" s="45"/>
      <c r="H169" s="99"/>
      <c r="I169" s="109"/>
      <c r="J169" s="99"/>
      <c r="K169" s="99"/>
      <c r="L169" s="27"/>
      <c r="M169" s="26"/>
      <c r="N169" s="27"/>
      <c r="O169" s="27"/>
      <c r="P169" s="27"/>
      <c r="Q169" s="26"/>
      <c r="R169" s="27"/>
      <c r="S169" s="27"/>
      <c r="T169" s="27"/>
      <c r="U169" s="26"/>
      <c r="V169" s="27"/>
      <c r="W169" s="27"/>
      <c r="X169" s="26"/>
      <c r="Y169" s="27"/>
      <c r="Z169" s="27"/>
      <c r="AA169" s="27"/>
      <c r="AB169" s="26"/>
      <c r="AC169" s="27"/>
      <c r="AD169" s="27"/>
      <c r="AE169" s="26"/>
      <c r="AF169" s="26"/>
      <c r="AG169" s="27"/>
      <c r="AH169" s="27"/>
      <c r="AI169" s="27"/>
      <c r="AJ169" s="26"/>
      <c r="AK169" s="27"/>
      <c r="AL169" s="27"/>
      <c r="AM169" s="43"/>
      <c r="AN169" s="43"/>
      <c r="AO169" s="43"/>
      <c r="AP169" s="43"/>
      <c r="AQ169" s="40">
        <f t="shared" si="16"/>
        <v>0</v>
      </c>
      <c r="AR169" s="3">
        <f t="shared" si="21"/>
        <v>34</v>
      </c>
      <c r="AS169" s="41">
        <f t="shared" si="18"/>
        <v>0</v>
      </c>
    </row>
    <row r="170" spans="1:45" s="6" customFormat="1" ht="15" customHeight="1" x14ac:dyDescent="0.2">
      <c r="A170" s="162"/>
      <c r="B170" s="123" t="s">
        <v>72</v>
      </c>
      <c r="C170" s="39" t="s">
        <v>78</v>
      </c>
      <c r="D170" s="46"/>
      <c r="E170" s="26"/>
      <c r="F170" s="27"/>
      <c r="G170" s="27"/>
      <c r="H170" s="45"/>
      <c r="I170" s="27"/>
      <c r="J170" s="27"/>
      <c r="K170" s="27"/>
      <c r="L170" s="27"/>
      <c r="M170" s="26"/>
      <c r="N170" s="27"/>
      <c r="O170" s="27"/>
      <c r="P170" s="27"/>
      <c r="Q170" s="26"/>
      <c r="R170" s="27"/>
      <c r="S170" s="27"/>
      <c r="T170" s="27"/>
      <c r="U170" s="26"/>
      <c r="V170" s="27"/>
      <c r="W170" s="27"/>
      <c r="X170" s="26"/>
      <c r="Y170" s="27"/>
      <c r="Z170" s="27"/>
      <c r="AA170" s="27"/>
      <c r="AB170" s="43"/>
      <c r="AC170" s="43"/>
      <c r="AD170" s="43"/>
      <c r="AE170" s="26"/>
      <c r="AF170" s="26"/>
      <c r="AG170" s="27"/>
      <c r="AH170" s="27"/>
      <c r="AI170" s="27"/>
      <c r="AJ170" s="26"/>
      <c r="AK170" s="27"/>
      <c r="AL170" s="27"/>
      <c r="AM170" s="43"/>
      <c r="AN170" s="43"/>
      <c r="AO170" s="43"/>
      <c r="AP170" s="43"/>
      <c r="AQ170" s="40">
        <f t="shared" si="16"/>
        <v>0</v>
      </c>
      <c r="AR170" s="3">
        <f>34*2</f>
        <v>68</v>
      </c>
      <c r="AS170" s="41">
        <f t="shared" si="18"/>
        <v>0</v>
      </c>
    </row>
    <row r="171" spans="1:45" s="6" customFormat="1" ht="15" customHeight="1" x14ac:dyDescent="0.2">
      <c r="A171" s="162"/>
      <c r="B171" s="123"/>
      <c r="C171" s="39" t="s">
        <v>79</v>
      </c>
      <c r="D171" s="46"/>
      <c r="E171" s="26"/>
      <c r="F171" s="27"/>
      <c r="G171" s="27"/>
      <c r="H171" s="27"/>
      <c r="I171" s="26"/>
      <c r="J171" s="27"/>
      <c r="K171" s="27"/>
      <c r="L171" s="27"/>
      <c r="M171" s="26"/>
      <c r="N171" s="27"/>
      <c r="O171" s="27"/>
      <c r="P171" s="27"/>
      <c r="Q171" s="26"/>
      <c r="R171" s="27"/>
      <c r="S171" s="27"/>
      <c r="T171" s="27"/>
      <c r="U171" s="26"/>
      <c r="V171" s="27"/>
      <c r="W171" s="27"/>
      <c r="X171" s="26"/>
      <c r="Y171" s="27"/>
      <c r="Z171" s="27"/>
      <c r="AA171" s="27"/>
      <c r="AB171" s="27"/>
      <c r="AC171" s="27"/>
      <c r="AD171" s="26"/>
      <c r="AE171" s="26"/>
      <c r="AF171" s="26"/>
      <c r="AG171" s="26"/>
      <c r="AH171" s="43"/>
      <c r="AI171" s="43"/>
      <c r="AJ171" s="43"/>
      <c r="AK171" s="27"/>
      <c r="AL171" s="27"/>
      <c r="AM171" s="43"/>
      <c r="AN171" s="43"/>
      <c r="AO171" s="43"/>
      <c r="AP171" s="43"/>
      <c r="AQ171" s="40">
        <f t="shared" si="16"/>
        <v>0</v>
      </c>
      <c r="AR171" s="3">
        <f t="shared" ref="AR171:AR175" si="22">34*2</f>
        <v>68</v>
      </c>
      <c r="AS171" s="41">
        <f t="shared" si="18"/>
        <v>0</v>
      </c>
    </row>
    <row r="172" spans="1:45" s="6" customFormat="1" ht="15" customHeight="1" x14ac:dyDescent="0.2">
      <c r="A172" s="162"/>
      <c r="B172" s="123"/>
      <c r="C172" s="94" t="s">
        <v>80</v>
      </c>
      <c r="D172" s="46"/>
      <c r="E172" s="26"/>
      <c r="F172" s="27"/>
      <c r="G172" s="27"/>
      <c r="H172" s="27"/>
      <c r="I172" s="26"/>
      <c r="J172" s="27"/>
      <c r="K172" s="27"/>
      <c r="L172" s="27"/>
      <c r="M172" s="26"/>
      <c r="N172" s="27"/>
      <c r="O172" s="27"/>
      <c r="P172" s="27"/>
      <c r="Q172" s="26"/>
      <c r="R172" s="27"/>
      <c r="S172" s="27"/>
      <c r="T172" s="27"/>
      <c r="U172" s="26"/>
      <c r="V172" s="27"/>
      <c r="W172" s="27"/>
      <c r="X172" s="26"/>
      <c r="Y172" s="27"/>
      <c r="Z172" s="27"/>
      <c r="AA172" s="27"/>
      <c r="AB172" s="27"/>
      <c r="AC172" s="27"/>
      <c r="AD172" s="26"/>
      <c r="AE172" s="26"/>
      <c r="AF172" s="26"/>
      <c r="AG172" s="26"/>
      <c r="AH172" s="43"/>
      <c r="AI172" s="43"/>
      <c r="AJ172" s="43"/>
      <c r="AK172" s="27"/>
      <c r="AL172" s="27"/>
      <c r="AM172" s="43"/>
      <c r="AN172" s="43"/>
      <c r="AO172" s="43"/>
      <c r="AP172" s="43"/>
      <c r="AQ172" s="40">
        <f t="shared" si="16"/>
        <v>0</v>
      </c>
      <c r="AR172" s="3">
        <f t="shared" si="22"/>
        <v>68</v>
      </c>
      <c r="AS172" s="41">
        <f t="shared" si="18"/>
        <v>0</v>
      </c>
    </row>
    <row r="173" spans="1:45" s="6" customFormat="1" ht="15" customHeight="1" x14ac:dyDescent="0.2">
      <c r="A173" s="162"/>
      <c r="B173" s="123"/>
      <c r="C173" s="94" t="s">
        <v>148</v>
      </c>
      <c r="D173" s="46"/>
      <c r="E173" s="26"/>
      <c r="F173" s="27"/>
      <c r="G173" s="27"/>
      <c r="H173" s="27"/>
      <c r="I173" s="26"/>
      <c r="J173" s="27"/>
      <c r="K173" s="27"/>
      <c r="L173" s="27"/>
      <c r="M173" s="26"/>
      <c r="N173" s="27"/>
      <c r="O173" s="27"/>
      <c r="P173" s="27"/>
      <c r="Q173" s="26"/>
      <c r="R173" s="27"/>
      <c r="S173" s="27"/>
      <c r="T173" s="27"/>
      <c r="U173" s="26"/>
      <c r="V173" s="27"/>
      <c r="W173" s="27"/>
      <c r="X173" s="26"/>
      <c r="Y173" s="27"/>
      <c r="Z173" s="27"/>
      <c r="AA173" s="27"/>
      <c r="AB173" s="27"/>
      <c r="AC173" s="27"/>
      <c r="AD173" s="26"/>
      <c r="AE173" s="26"/>
      <c r="AF173" s="26"/>
      <c r="AG173" s="26"/>
      <c r="AH173" s="43"/>
      <c r="AI173" s="43"/>
      <c r="AJ173" s="43"/>
      <c r="AK173" s="27"/>
      <c r="AL173" s="27"/>
      <c r="AM173" s="43"/>
      <c r="AN173" s="43"/>
      <c r="AO173" s="43"/>
      <c r="AP173" s="43"/>
      <c r="AQ173" s="40">
        <f t="shared" si="16"/>
        <v>0</v>
      </c>
      <c r="AR173" s="3">
        <f t="shared" si="22"/>
        <v>68</v>
      </c>
      <c r="AS173" s="41">
        <f t="shared" si="18"/>
        <v>0</v>
      </c>
    </row>
    <row r="174" spans="1:45" s="6" customFormat="1" ht="15" customHeight="1" x14ac:dyDescent="0.2">
      <c r="A174" s="162"/>
      <c r="B174" s="123"/>
      <c r="C174" s="94" t="s">
        <v>149</v>
      </c>
      <c r="D174" s="46"/>
      <c r="E174" s="26"/>
      <c r="F174" s="27"/>
      <c r="G174" s="27"/>
      <c r="H174" s="27"/>
      <c r="I174" s="26"/>
      <c r="J174" s="27"/>
      <c r="K174" s="27"/>
      <c r="L174" s="27"/>
      <c r="M174" s="26"/>
      <c r="N174" s="27"/>
      <c r="O174" s="27"/>
      <c r="P174" s="27"/>
      <c r="Q174" s="26"/>
      <c r="R174" s="27"/>
      <c r="S174" s="27"/>
      <c r="T174" s="27"/>
      <c r="U174" s="26"/>
      <c r="V174" s="27"/>
      <c r="W174" s="27"/>
      <c r="X174" s="26"/>
      <c r="Y174" s="27"/>
      <c r="Z174" s="27"/>
      <c r="AA174" s="27"/>
      <c r="AB174" s="27"/>
      <c r="AC174" s="27"/>
      <c r="AD174" s="26"/>
      <c r="AE174" s="26"/>
      <c r="AF174" s="26"/>
      <c r="AG174" s="26"/>
      <c r="AH174" s="43"/>
      <c r="AI174" s="43"/>
      <c r="AJ174" s="43"/>
      <c r="AK174" s="27"/>
      <c r="AL174" s="27"/>
      <c r="AM174" s="43"/>
      <c r="AN174" s="43"/>
      <c r="AO174" s="43"/>
      <c r="AP174" s="43"/>
      <c r="AQ174" s="40">
        <f t="shared" si="16"/>
        <v>0</v>
      </c>
      <c r="AR174" s="3">
        <f t="shared" si="22"/>
        <v>68</v>
      </c>
      <c r="AS174" s="41">
        <f t="shared" si="18"/>
        <v>0</v>
      </c>
    </row>
    <row r="175" spans="1:45" s="6" customFormat="1" ht="15" customHeight="1" x14ac:dyDescent="0.2">
      <c r="A175" s="162"/>
      <c r="B175" s="123"/>
      <c r="C175" s="39" t="s">
        <v>150</v>
      </c>
      <c r="D175" s="46"/>
      <c r="E175" s="26"/>
      <c r="F175" s="27"/>
      <c r="G175" s="27"/>
      <c r="H175" s="27"/>
      <c r="I175" s="26"/>
      <c r="J175" s="27"/>
      <c r="K175" s="27"/>
      <c r="L175" s="27"/>
      <c r="M175" s="26"/>
      <c r="N175" s="27"/>
      <c r="O175" s="27"/>
      <c r="P175" s="27"/>
      <c r="Q175" s="26"/>
      <c r="R175" s="27"/>
      <c r="S175" s="27"/>
      <c r="T175" s="27"/>
      <c r="U175" s="26"/>
      <c r="V175" s="27"/>
      <c r="W175" s="27"/>
      <c r="X175" s="26"/>
      <c r="Y175" s="27"/>
      <c r="Z175" s="27"/>
      <c r="AA175" s="27"/>
      <c r="AB175" s="27"/>
      <c r="AC175" s="27"/>
      <c r="AD175" s="26"/>
      <c r="AE175" s="26"/>
      <c r="AF175" s="26"/>
      <c r="AG175" s="26"/>
      <c r="AH175" s="43"/>
      <c r="AI175" s="43"/>
      <c r="AJ175" s="43"/>
      <c r="AK175" s="27"/>
      <c r="AL175" s="27"/>
      <c r="AM175" s="43"/>
      <c r="AN175" s="43"/>
      <c r="AO175" s="43"/>
      <c r="AP175" s="43"/>
      <c r="AQ175" s="40">
        <f t="shared" si="16"/>
        <v>0</v>
      </c>
      <c r="AR175" s="3">
        <f t="shared" si="22"/>
        <v>68</v>
      </c>
      <c r="AS175" s="41">
        <f t="shared" si="18"/>
        <v>0</v>
      </c>
    </row>
    <row r="176" spans="1:45" s="6" customFormat="1" ht="20.25" customHeight="1" x14ac:dyDescent="0.2">
      <c r="A176" s="69"/>
      <c r="B176" s="70"/>
      <c r="C176" s="70"/>
      <c r="D176" s="70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9"/>
      <c r="AN176" s="69"/>
      <c r="AO176" s="69"/>
      <c r="AP176" s="69"/>
      <c r="AQ176" s="69"/>
      <c r="AR176" s="69"/>
      <c r="AS176" s="69"/>
    </row>
    <row r="177" spans="1:45" s="49" customFormat="1" ht="123" customHeight="1" x14ac:dyDescent="0.2">
      <c r="A177" s="160" t="s">
        <v>24</v>
      </c>
      <c r="B177" s="160"/>
      <c r="C177" s="160"/>
      <c r="D177" s="160"/>
      <c r="E177" s="143" t="s">
        <v>40</v>
      </c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  <c r="AO177" s="144"/>
      <c r="AP177" s="145"/>
      <c r="AQ177" s="126" t="s">
        <v>20</v>
      </c>
      <c r="AR177" s="126" t="s">
        <v>22</v>
      </c>
      <c r="AS177" s="135" t="s">
        <v>21</v>
      </c>
    </row>
    <row r="178" spans="1:45" s="49" customFormat="1" x14ac:dyDescent="0.2">
      <c r="A178" s="136" t="s">
        <v>0</v>
      </c>
      <c r="B178" s="137"/>
      <c r="C178" s="120" t="s">
        <v>61</v>
      </c>
      <c r="D178" s="23" t="s">
        <v>18</v>
      </c>
      <c r="E178" s="123" t="s">
        <v>1</v>
      </c>
      <c r="F178" s="123"/>
      <c r="G178" s="123"/>
      <c r="H178" s="123"/>
      <c r="I178" s="123" t="s">
        <v>2</v>
      </c>
      <c r="J178" s="123"/>
      <c r="K178" s="123"/>
      <c r="L178" s="123"/>
      <c r="M178" s="123" t="s">
        <v>3</v>
      </c>
      <c r="N178" s="123"/>
      <c r="O178" s="123"/>
      <c r="P178" s="123"/>
      <c r="Q178" s="123" t="s">
        <v>4</v>
      </c>
      <c r="R178" s="123"/>
      <c r="S178" s="123"/>
      <c r="T178" s="123"/>
      <c r="U178" s="123" t="s">
        <v>5</v>
      </c>
      <c r="V178" s="123"/>
      <c r="W178" s="123"/>
      <c r="X178" s="123" t="s">
        <v>6</v>
      </c>
      <c r="Y178" s="123"/>
      <c r="Z178" s="123"/>
      <c r="AA178" s="123"/>
      <c r="AB178" s="123" t="s">
        <v>7</v>
      </c>
      <c r="AC178" s="123"/>
      <c r="AD178" s="123"/>
      <c r="AE178" s="123" t="s">
        <v>8</v>
      </c>
      <c r="AF178" s="123"/>
      <c r="AG178" s="123"/>
      <c r="AH178" s="123"/>
      <c r="AI178" s="123"/>
      <c r="AJ178" s="123" t="s">
        <v>9</v>
      </c>
      <c r="AK178" s="123"/>
      <c r="AL178" s="123"/>
      <c r="AM178" s="123" t="s">
        <v>10</v>
      </c>
      <c r="AN178" s="123"/>
      <c r="AO178" s="123"/>
      <c r="AP178" s="123"/>
      <c r="AQ178" s="126"/>
      <c r="AR178" s="126"/>
      <c r="AS178" s="135"/>
    </row>
    <row r="179" spans="1:45" s="49" customFormat="1" x14ac:dyDescent="0.2">
      <c r="A179" s="138"/>
      <c r="B179" s="139"/>
      <c r="C179" s="122"/>
      <c r="D179" s="23" t="s">
        <v>19</v>
      </c>
      <c r="E179" s="5">
        <v>1</v>
      </c>
      <c r="F179" s="5">
        <v>2</v>
      </c>
      <c r="G179" s="5">
        <v>3</v>
      </c>
      <c r="H179" s="5">
        <v>4</v>
      </c>
      <c r="I179" s="5">
        <v>5</v>
      </c>
      <c r="J179" s="5">
        <v>6</v>
      </c>
      <c r="K179" s="5">
        <v>7</v>
      </c>
      <c r="L179" s="5">
        <v>8</v>
      </c>
      <c r="M179" s="5">
        <v>9</v>
      </c>
      <c r="N179" s="5">
        <v>10</v>
      </c>
      <c r="O179" s="5">
        <v>11</v>
      </c>
      <c r="P179" s="5">
        <v>12</v>
      </c>
      <c r="Q179" s="5">
        <v>13</v>
      </c>
      <c r="R179" s="5">
        <v>14</v>
      </c>
      <c r="S179" s="5">
        <v>15</v>
      </c>
      <c r="T179" s="5">
        <v>16</v>
      </c>
      <c r="U179" s="5">
        <v>17</v>
      </c>
      <c r="V179" s="5">
        <v>18</v>
      </c>
      <c r="W179" s="5">
        <v>19</v>
      </c>
      <c r="X179" s="5">
        <v>20</v>
      </c>
      <c r="Y179" s="5">
        <v>21</v>
      </c>
      <c r="Z179" s="5">
        <v>22</v>
      </c>
      <c r="AA179" s="5">
        <v>23</v>
      </c>
      <c r="AB179" s="5">
        <v>24</v>
      </c>
      <c r="AC179" s="5">
        <v>25</v>
      </c>
      <c r="AD179" s="5">
        <v>26</v>
      </c>
      <c r="AE179" s="5">
        <v>27</v>
      </c>
      <c r="AF179" s="5">
        <v>28</v>
      </c>
      <c r="AG179" s="5">
        <v>29</v>
      </c>
      <c r="AH179" s="5">
        <v>30</v>
      </c>
      <c r="AI179" s="5">
        <v>31</v>
      </c>
      <c r="AJ179" s="5">
        <v>32</v>
      </c>
      <c r="AK179" s="5">
        <v>33</v>
      </c>
      <c r="AL179" s="5">
        <v>34</v>
      </c>
      <c r="AM179" s="5">
        <v>35</v>
      </c>
      <c r="AN179" s="5">
        <v>36</v>
      </c>
      <c r="AO179" s="5">
        <v>37</v>
      </c>
      <c r="AP179" s="5">
        <v>38</v>
      </c>
      <c r="AQ179" s="126"/>
      <c r="AR179" s="126"/>
      <c r="AS179" s="135"/>
    </row>
    <row r="180" spans="1:45" ht="12.75" customHeight="1" x14ac:dyDescent="0.2">
      <c r="A180" s="157" t="s">
        <v>25</v>
      </c>
      <c r="B180" s="120" t="s">
        <v>13</v>
      </c>
      <c r="C180" s="39" t="s">
        <v>81</v>
      </c>
      <c r="D180" s="25"/>
      <c r="E180" s="4"/>
      <c r="F180" s="103" t="s">
        <v>160</v>
      </c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103" t="s">
        <v>158</v>
      </c>
      <c r="S180" s="27"/>
      <c r="T180" s="27"/>
      <c r="U180" s="27"/>
      <c r="V180" s="103" t="s">
        <v>165</v>
      </c>
      <c r="W180" s="27"/>
      <c r="X180" s="27"/>
      <c r="Y180" s="27"/>
      <c r="Z180" s="27"/>
      <c r="AA180" s="27"/>
      <c r="AB180" s="27"/>
      <c r="AC180" s="103" t="s">
        <v>166</v>
      </c>
      <c r="AD180" s="27"/>
      <c r="AE180" s="27"/>
      <c r="AF180" s="110" t="s">
        <v>167</v>
      </c>
      <c r="AG180" s="27"/>
      <c r="AH180" s="27"/>
      <c r="AI180" s="27"/>
      <c r="AJ180" s="27"/>
      <c r="AK180" s="27"/>
      <c r="AL180" s="27"/>
      <c r="AM180" s="44"/>
      <c r="AN180" s="7"/>
      <c r="AO180" s="7"/>
      <c r="AP180" s="7"/>
      <c r="AQ180" s="7">
        <f t="shared" ref="AQ180:AQ239" si="23">COUNTA(E180:AP180)</f>
        <v>5</v>
      </c>
      <c r="AR180" s="51">
        <f>34*5</f>
        <v>170</v>
      </c>
      <c r="AS180" s="8">
        <f t="shared" ref="AS180:AS239" si="24">AQ180/AR180</f>
        <v>2.9411764705882353E-2</v>
      </c>
    </row>
    <row r="181" spans="1:45" ht="12.75" customHeight="1" x14ac:dyDescent="0.2">
      <c r="A181" s="157"/>
      <c r="B181" s="121"/>
      <c r="C181" s="39" t="s">
        <v>82</v>
      </c>
      <c r="D181" s="25"/>
      <c r="E181" s="4"/>
      <c r="F181" s="103" t="s">
        <v>160</v>
      </c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103" t="s">
        <v>158</v>
      </c>
      <c r="S181" s="27"/>
      <c r="T181" s="27"/>
      <c r="U181" s="27"/>
      <c r="V181" s="103" t="s">
        <v>165</v>
      </c>
      <c r="W181" s="27"/>
      <c r="X181" s="27"/>
      <c r="Y181" s="27"/>
      <c r="Z181" s="27"/>
      <c r="AA181" s="27"/>
      <c r="AB181" s="27"/>
      <c r="AC181" s="103" t="s">
        <v>166</v>
      </c>
      <c r="AD181" s="27"/>
      <c r="AE181" s="27"/>
      <c r="AF181" s="110" t="s">
        <v>167</v>
      </c>
      <c r="AG181" s="27"/>
      <c r="AH181" s="27"/>
      <c r="AI181" s="27"/>
      <c r="AJ181" s="27"/>
      <c r="AK181" s="27"/>
      <c r="AL181" s="27"/>
      <c r="AM181" s="44"/>
      <c r="AN181" s="7"/>
      <c r="AO181" s="7"/>
      <c r="AP181" s="7"/>
      <c r="AQ181" s="7">
        <f t="shared" si="23"/>
        <v>5</v>
      </c>
      <c r="AR181" s="51">
        <f t="shared" ref="AR181:AR185" si="25">34*5</f>
        <v>170</v>
      </c>
      <c r="AS181" s="8">
        <f t="shared" si="24"/>
        <v>2.9411764705882353E-2</v>
      </c>
    </row>
    <row r="182" spans="1:45" ht="12.75" customHeight="1" x14ac:dyDescent="0.2">
      <c r="A182" s="157"/>
      <c r="B182" s="121"/>
      <c r="C182" s="97" t="s">
        <v>83</v>
      </c>
      <c r="D182" s="54"/>
      <c r="E182" s="4"/>
      <c r="F182" s="103" t="s">
        <v>160</v>
      </c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103" t="s">
        <v>158</v>
      </c>
      <c r="S182" s="27"/>
      <c r="T182" s="27"/>
      <c r="U182" s="27"/>
      <c r="V182" s="103" t="s">
        <v>165</v>
      </c>
      <c r="W182" s="27"/>
      <c r="X182" s="27"/>
      <c r="Y182" s="27"/>
      <c r="Z182" s="27"/>
      <c r="AA182" s="27"/>
      <c r="AB182" s="27"/>
      <c r="AC182" s="103" t="s">
        <v>166</v>
      </c>
      <c r="AD182" s="27"/>
      <c r="AE182" s="27"/>
      <c r="AF182" s="110" t="s">
        <v>167</v>
      </c>
      <c r="AG182" s="27"/>
      <c r="AH182" s="27"/>
      <c r="AI182" s="27"/>
      <c r="AJ182" s="27"/>
      <c r="AK182" s="27"/>
      <c r="AL182" s="27"/>
      <c r="AM182" s="44"/>
      <c r="AN182" s="7"/>
      <c r="AO182" s="7"/>
      <c r="AP182" s="7"/>
      <c r="AQ182" s="7">
        <f t="shared" si="23"/>
        <v>5</v>
      </c>
      <c r="AR182" s="51">
        <f t="shared" si="25"/>
        <v>170</v>
      </c>
      <c r="AS182" s="8">
        <f t="shared" si="24"/>
        <v>2.9411764705882353E-2</v>
      </c>
    </row>
    <row r="183" spans="1:45" ht="12.75" customHeight="1" x14ac:dyDescent="0.2">
      <c r="A183" s="157"/>
      <c r="B183" s="121"/>
      <c r="C183" s="97" t="s">
        <v>162</v>
      </c>
      <c r="D183" s="54"/>
      <c r="E183" s="4"/>
      <c r="F183" s="103" t="s">
        <v>160</v>
      </c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103" t="s">
        <v>158</v>
      </c>
      <c r="S183" s="27"/>
      <c r="T183" s="27"/>
      <c r="U183" s="27"/>
      <c r="V183" s="103" t="s">
        <v>165</v>
      </c>
      <c r="W183" s="27"/>
      <c r="X183" s="27"/>
      <c r="Y183" s="27"/>
      <c r="Z183" s="27"/>
      <c r="AA183" s="27"/>
      <c r="AB183" s="27"/>
      <c r="AC183" s="103" t="s">
        <v>166</v>
      </c>
      <c r="AD183" s="27"/>
      <c r="AE183" s="27"/>
      <c r="AF183" s="110" t="s">
        <v>167</v>
      </c>
      <c r="AG183" s="27"/>
      <c r="AH183" s="27"/>
      <c r="AI183" s="27"/>
      <c r="AJ183" s="27"/>
      <c r="AK183" s="27"/>
      <c r="AL183" s="27"/>
      <c r="AM183" s="44"/>
      <c r="AN183" s="7"/>
      <c r="AO183" s="7"/>
      <c r="AP183" s="7"/>
      <c r="AQ183" s="7">
        <f t="shared" si="23"/>
        <v>5</v>
      </c>
      <c r="AR183" s="51">
        <f t="shared" si="25"/>
        <v>170</v>
      </c>
      <c r="AS183" s="8">
        <f t="shared" si="24"/>
        <v>2.9411764705882353E-2</v>
      </c>
    </row>
    <row r="184" spans="1:45" ht="12.75" customHeight="1" x14ac:dyDescent="0.2">
      <c r="A184" s="157"/>
      <c r="B184" s="121"/>
      <c r="C184" s="97" t="s">
        <v>163</v>
      </c>
      <c r="D184" s="54"/>
      <c r="E184" s="4"/>
      <c r="F184" s="103" t="s">
        <v>160</v>
      </c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103" t="s">
        <v>158</v>
      </c>
      <c r="S184" s="27"/>
      <c r="T184" s="27"/>
      <c r="U184" s="27"/>
      <c r="V184" s="103" t="s">
        <v>165</v>
      </c>
      <c r="W184" s="27"/>
      <c r="X184" s="27"/>
      <c r="Y184" s="27"/>
      <c r="Z184" s="27"/>
      <c r="AA184" s="27"/>
      <c r="AB184" s="27"/>
      <c r="AC184" s="103" t="s">
        <v>166</v>
      </c>
      <c r="AD184" s="27"/>
      <c r="AE184" s="27"/>
      <c r="AF184" s="110" t="s">
        <v>167</v>
      </c>
      <c r="AG184" s="27"/>
      <c r="AH184" s="27"/>
      <c r="AI184" s="27"/>
      <c r="AJ184" s="27"/>
      <c r="AK184" s="27"/>
      <c r="AL184" s="27"/>
      <c r="AM184" s="44"/>
      <c r="AN184" s="7"/>
      <c r="AO184" s="7"/>
      <c r="AP184" s="7"/>
      <c r="AQ184" s="7">
        <f t="shared" si="23"/>
        <v>5</v>
      </c>
      <c r="AR184" s="51">
        <f t="shared" si="25"/>
        <v>170</v>
      </c>
      <c r="AS184" s="8">
        <f t="shared" si="24"/>
        <v>2.9411764705882353E-2</v>
      </c>
    </row>
    <row r="185" spans="1:45" ht="12.75" customHeight="1" x14ac:dyDescent="0.2">
      <c r="A185" s="157"/>
      <c r="B185" s="122"/>
      <c r="C185" s="39" t="s">
        <v>164</v>
      </c>
      <c r="D185" s="25"/>
      <c r="E185" s="4"/>
      <c r="F185" s="103" t="s">
        <v>160</v>
      </c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103" t="s">
        <v>158</v>
      </c>
      <c r="S185" s="27"/>
      <c r="T185" s="27"/>
      <c r="U185" s="27"/>
      <c r="V185" s="103" t="s">
        <v>165</v>
      </c>
      <c r="W185" s="27"/>
      <c r="X185" s="27"/>
      <c r="Y185" s="27"/>
      <c r="Z185" s="27"/>
      <c r="AA185" s="27"/>
      <c r="AB185" s="27"/>
      <c r="AC185" s="103" t="s">
        <v>166</v>
      </c>
      <c r="AD185" s="27"/>
      <c r="AE185" s="27"/>
      <c r="AF185" s="110" t="s">
        <v>167</v>
      </c>
      <c r="AG185" s="27"/>
      <c r="AH185" s="27"/>
      <c r="AI185" s="27"/>
      <c r="AJ185" s="27"/>
      <c r="AK185" s="27"/>
      <c r="AL185" s="27"/>
      <c r="AM185" s="44"/>
      <c r="AN185" s="7"/>
      <c r="AO185" s="7"/>
      <c r="AP185" s="7"/>
      <c r="AQ185" s="7">
        <f t="shared" si="23"/>
        <v>5</v>
      </c>
      <c r="AR185" s="51">
        <f t="shared" si="25"/>
        <v>170</v>
      </c>
      <c r="AS185" s="8">
        <f t="shared" si="24"/>
        <v>2.9411764705882353E-2</v>
      </c>
    </row>
    <row r="186" spans="1:45" ht="12.75" customHeight="1" x14ac:dyDescent="0.2">
      <c r="A186" s="157"/>
      <c r="B186" s="120" t="s">
        <v>11</v>
      </c>
      <c r="C186" s="97" t="s">
        <v>81</v>
      </c>
      <c r="D186" s="25"/>
      <c r="E186" s="4"/>
      <c r="F186" s="103" t="s">
        <v>160</v>
      </c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103" t="s">
        <v>158</v>
      </c>
      <c r="S186" s="27"/>
      <c r="T186" s="27"/>
      <c r="U186" s="27"/>
      <c r="V186" s="103" t="s">
        <v>165</v>
      </c>
      <c r="W186" s="27"/>
      <c r="X186" s="27"/>
      <c r="Y186" s="27"/>
      <c r="Z186" s="27"/>
      <c r="AA186" s="27"/>
      <c r="AB186" s="27"/>
      <c r="AC186" s="103" t="s">
        <v>166</v>
      </c>
      <c r="AD186" s="27"/>
      <c r="AE186" s="27"/>
      <c r="AF186" s="27"/>
      <c r="AG186" s="110" t="s">
        <v>167</v>
      </c>
      <c r="AH186" s="27"/>
      <c r="AI186" s="27"/>
      <c r="AJ186" s="27"/>
      <c r="AK186" s="27"/>
      <c r="AL186" s="27"/>
      <c r="AM186" s="44"/>
      <c r="AN186" s="7"/>
      <c r="AO186" s="7"/>
      <c r="AP186" s="7"/>
      <c r="AQ186" s="7">
        <f t="shared" si="23"/>
        <v>5</v>
      </c>
      <c r="AR186" s="51">
        <f>34*4</f>
        <v>136</v>
      </c>
      <c r="AS186" s="8">
        <f t="shared" si="24"/>
        <v>3.6764705882352942E-2</v>
      </c>
    </row>
    <row r="187" spans="1:45" ht="12.75" customHeight="1" x14ac:dyDescent="0.2">
      <c r="A187" s="157"/>
      <c r="B187" s="121"/>
      <c r="C187" s="97" t="s">
        <v>82</v>
      </c>
      <c r="D187" s="25"/>
      <c r="E187" s="4"/>
      <c r="F187" s="103" t="s">
        <v>160</v>
      </c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103" t="s">
        <v>158</v>
      </c>
      <c r="S187" s="27"/>
      <c r="T187" s="27"/>
      <c r="U187" s="27"/>
      <c r="V187" s="103" t="s">
        <v>165</v>
      </c>
      <c r="W187" s="27"/>
      <c r="X187" s="27"/>
      <c r="Y187" s="27"/>
      <c r="Z187" s="27"/>
      <c r="AA187" s="27"/>
      <c r="AB187" s="27"/>
      <c r="AC187" s="103" t="s">
        <v>166</v>
      </c>
      <c r="AD187" s="27"/>
      <c r="AE187" s="27"/>
      <c r="AF187" s="27"/>
      <c r="AG187" s="110" t="s">
        <v>167</v>
      </c>
      <c r="AH187" s="27"/>
      <c r="AI187" s="27"/>
      <c r="AJ187" s="27"/>
      <c r="AK187" s="27"/>
      <c r="AL187" s="27"/>
      <c r="AM187" s="44"/>
      <c r="AN187" s="7"/>
      <c r="AO187" s="7"/>
      <c r="AP187" s="7"/>
      <c r="AQ187" s="7">
        <f t="shared" si="23"/>
        <v>5</v>
      </c>
      <c r="AR187" s="51">
        <f t="shared" ref="AR187:AR197" si="26">34*4</f>
        <v>136</v>
      </c>
      <c r="AS187" s="8">
        <f t="shared" si="24"/>
        <v>3.6764705882352942E-2</v>
      </c>
    </row>
    <row r="188" spans="1:45" ht="12.75" customHeight="1" x14ac:dyDescent="0.2">
      <c r="A188" s="157"/>
      <c r="B188" s="121"/>
      <c r="C188" s="97" t="s">
        <v>83</v>
      </c>
      <c r="D188" s="54"/>
      <c r="E188" s="4"/>
      <c r="F188" s="103" t="s">
        <v>160</v>
      </c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103" t="s">
        <v>158</v>
      </c>
      <c r="S188" s="27"/>
      <c r="T188" s="27"/>
      <c r="U188" s="27"/>
      <c r="V188" s="103" t="s">
        <v>165</v>
      </c>
      <c r="W188" s="27"/>
      <c r="X188" s="27"/>
      <c r="Y188" s="27"/>
      <c r="Z188" s="27"/>
      <c r="AA188" s="27"/>
      <c r="AB188" s="27"/>
      <c r="AC188" s="103" t="s">
        <v>166</v>
      </c>
      <c r="AD188" s="27"/>
      <c r="AE188" s="27"/>
      <c r="AF188" s="27"/>
      <c r="AG188" s="110" t="s">
        <v>167</v>
      </c>
      <c r="AH188" s="27"/>
      <c r="AI188" s="27"/>
      <c r="AJ188" s="27"/>
      <c r="AK188" s="27"/>
      <c r="AL188" s="27"/>
      <c r="AM188" s="44"/>
      <c r="AN188" s="7"/>
      <c r="AO188" s="7"/>
      <c r="AP188" s="7"/>
      <c r="AQ188" s="7">
        <f t="shared" si="23"/>
        <v>5</v>
      </c>
      <c r="AR188" s="51">
        <f t="shared" si="26"/>
        <v>136</v>
      </c>
      <c r="AS188" s="8">
        <f t="shared" si="24"/>
        <v>3.6764705882352942E-2</v>
      </c>
    </row>
    <row r="189" spans="1:45" ht="12.75" customHeight="1" x14ac:dyDescent="0.2">
      <c r="A189" s="157"/>
      <c r="B189" s="121"/>
      <c r="C189" s="97" t="s">
        <v>162</v>
      </c>
      <c r="D189" s="54"/>
      <c r="E189" s="4"/>
      <c r="F189" s="103" t="s">
        <v>160</v>
      </c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103" t="s">
        <v>158</v>
      </c>
      <c r="S189" s="27"/>
      <c r="T189" s="27"/>
      <c r="U189" s="27"/>
      <c r="V189" s="103" t="s">
        <v>165</v>
      </c>
      <c r="W189" s="27"/>
      <c r="X189" s="27"/>
      <c r="Y189" s="27"/>
      <c r="Z189" s="27"/>
      <c r="AA189" s="27"/>
      <c r="AB189" s="27"/>
      <c r="AC189" s="103" t="s">
        <v>166</v>
      </c>
      <c r="AD189" s="27"/>
      <c r="AE189" s="27"/>
      <c r="AF189" s="27"/>
      <c r="AG189" s="110" t="s">
        <v>167</v>
      </c>
      <c r="AH189" s="27"/>
      <c r="AI189" s="27"/>
      <c r="AJ189" s="27"/>
      <c r="AK189" s="27"/>
      <c r="AL189" s="27"/>
      <c r="AM189" s="44"/>
      <c r="AN189" s="7"/>
      <c r="AO189" s="7"/>
      <c r="AP189" s="7"/>
      <c r="AQ189" s="7">
        <f t="shared" si="23"/>
        <v>5</v>
      </c>
      <c r="AR189" s="51">
        <f t="shared" si="26"/>
        <v>136</v>
      </c>
      <c r="AS189" s="8">
        <f t="shared" si="24"/>
        <v>3.6764705882352942E-2</v>
      </c>
    </row>
    <row r="190" spans="1:45" ht="12.75" customHeight="1" x14ac:dyDescent="0.2">
      <c r="A190" s="157"/>
      <c r="B190" s="121"/>
      <c r="C190" s="97" t="s">
        <v>163</v>
      </c>
      <c r="D190" s="54"/>
      <c r="E190" s="4"/>
      <c r="F190" s="103" t="s">
        <v>160</v>
      </c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103" t="s">
        <v>158</v>
      </c>
      <c r="S190" s="27"/>
      <c r="T190" s="27"/>
      <c r="U190" s="27"/>
      <c r="V190" s="103" t="s">
        <v>165</v>
      </c>
      <c r="W190" s="27"/>
      <c r="X190" s="27"/>
      <c r="Y190" s="27"/>
      <c r="Z190" s="27"/>
      <c r="AA190" s="27"/>
      <c r="AB190" s="27"/>
      <c r="AC190" s="103" t="s">
        <v>166</v>
      </c>
      <c r="AD190" s="27"/>
      <c r="AE190" s="27"/>
      <c r="AF190" s="27"/>
      <c r="AG190" s="110" t="s">
        <v>167</v>
      </c>
      <c r="AH190" s="27"/>
      <c r="AI190" s="27"/>
      <c r="AJ190" s="27"/>
      <c r="AK190" s="27"/>
      <c r="AL190" s="27"/>
      <c r="AM190" s="44"/>
      <c r="AN190" s="7"/>
      <c r="AO190" s="7"/>
      <c r="AP190" s="7"/>
      <c r="AQ190" s="7">
        <f t="shared" si="23"/>
        <v>5</v>
      </c>
      <c r="AR190" s="51">
        <f t="shared" si="26"/>
        <v>136</v>
      </c>
      <c r="AS190" s="8">
        <f t="shared" si="24"/>
        <v>3.6764705882352942E-2</v>
      </c>
    </row>
    <row r="191" spans="1:45" ht="38.25" x14ac:dyDescent="0.2">
      <c r="A191" s="157"/>
      <c r="B191" s="122"/>
      <c r="C191" s="97" t="s">
        <v>164</v>
      </c>
      <c r="D191" s="22"/>
      <c r="E191" s="4"/>
      <c r="F191" s="103" t="s">
        <v>160</v>
      </c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103" t="s">
        <v>158</v>
      </c>
      <c r="S191" s="27"/>
      <c r="T191" s="27"/>
      <c r="U191" s="27"/>
      <c r="V191" s="103" t="s">
        <v>165</v>
      </c>
      <c r="W191" s="27"/>
      <c r="X191" s="27"/>
      <c r="Y191" s="27"/>
      <c r="Z191" s="27"/>
      <c r="AA191" s="27"/>
      <c r="AB191" s="27"/>
      <c r="AC191" s="103" t="s">
        <v>166</v>
      </c>
      <c r="AD191" s="27"/>
      <c r="AE191" s="27"/>
      <c r="AF191" s="27"/>
      <c r="AG191" s="110" t="s">
        <v>167</v>
      </c>
      <c r="AH191" s="27"/>
      <c r="AI191" s="27"/>
      <c r="AJ191" s="27"/>
      <c r="AK191" s="27"/>
      <c r="AL191" s="27"/>
      <c r="AM191" s="44"/>
      <c r="AN191" s="7"/>
      <c r="AO191" s="7"/>
      <c r="AP191" s="7"/>
      <c r="AQ191" s="7">
        <f t="shared" si="23"/>
        <v>5</v>
      </c>
      <c r="AR191" s="51">
        <f t="shared" si="26"/>
        <v>136</v>
      </c>
      <c r="AS191" s="8">
        <f t="shared" si="24"/>
        <v>3.6764705882352942E-2</v>
      </c>
    </row>
    <row r="192" spans="1:45" ht="12.75" customHeight="1" x14ac:dyDescent="0.2">
      <c r="A192" s="157"/>
      <c r="B192" s="120" t="s">
        <v>16</v>
      </c>
      <c r="C192" s="97" t="s">
        <v>81</v>
      </c>
      <c r="D192" s="25"/>
      <c r="E192" s="4"/>
      <c r="F192" s="103" t="s">
        <v>160</v>
      </c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103" t="s">
        <v>165</v>
      </c>
      <c r="W192" s="27"/>
      <c r="X192" s="27"/>
      <c r="Y192" s="27"/>
      <c r="Z192" s="27"/>
      <c r="AA192" s="27"/>
      <c r="AB192" s="27"/>
      <c r="AC192" s="103" t="s">
        <v>166</v>
      </c>
      <c r="AD192" s="27"/>
      <c r="AE192" s="27"/>
      <c r="AF192" s="27"/>
      <c r="AG192" s="27"/>
      <c r="AH192" s="27"/>
      <c r="AI192" s="27"/>
      <c r="AJ192" s="27"/>
      <c r="AK192" s="110" t="s">
        <v>167</v>
      </c>
      <c r="AL192" s="27"/>
      <c r="AM192" s="44"/>
      <c r="AN192" s="7"/>
      <c r="AO192" s="7"/>
      <c r="AP192" s="7"/>
      <c r="AQ192" s="7">
        <f t="shared" si="23"/>
        <v>4</v>
      </c>
      <c r="AR192" s="51">
        <f t="shared" si="26"/>
        <v>136</v>
      </c>
      <c r="AS192" s="8">
        <f t="shared" si="24"/>
        <v>2.9411764705882353E-2</v>
      </c>
    </row>
    <row r="193" spans="1:45" ht="12.75" customHeight="1" x14ac:dyDescent="0.2">
      <c r="A193" s="157"/>
      <c r="B193" s="121"/>
      <c r="C193" s="97" t="s">
        <v>82</v>
      </c>
      <c r="D193" s="25"/>
      <c r="E193" s="4"/>
      <c r="F193" s="103" t="s">
        <v>160</v>
      </c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103" t="s">
        <v>165</v>
      </c>
      <c r="W193" s="27"/>
      <c r="X193" s="27"/>
      <c r="Y193" s="27"/>
      <c r="Z193" s="27"/>
      <c r="AA193" s="27"/>
      <c r="AB193" s="27"/>
      <c r="AC193" s="103" t="s">
        <v>166</v>
      </c>
      <c r="AD193" s="27"/>
      <c r="AE193" s="27"/>
      <c r="AF193" s="27"/>
      <c r="AG193" s="27"/>
      <c r="AH193" s="27"/>
      <c r="AI193" s="44"/>
      <c r="AJ193" s="44"/>
      <c r="AK193" s="110" t="s">
        <v>167</v>
      </c>
      <c r="AL193" s="27"/>
      <c r="AM193" s="44"/>
      <c r="AN193" s="7"/>
      <c r="AO193" s="7"/>
      <c r="AP193" s="7"/>
      <c r="AQ193" s="7">
        <f t="shared" si="23"/>
        <v>4</v>
      </c>
      <c r="AR193" s="51">
        <f t="shared" si="26"/>
        <v>136</v>
      </c>
      <c r="AS193" s="8">
        <f t="shared" si="24"/>
        <v>2.9411764705882353E-2</v>
      </c>
    </row>
    <row r="194" spans="1:45" ht="12.75" customHeight="1" x14ac:dyDescent="0.2">
      <c r="A194" s="157"/>
      <c r="B194" s="121"/>
      <c r="C194" s="97" t="s">
        <v>83</v>
      </c>
      <c r="D194" s="54"/>
      <c r="E194" s="4"/>
      <c r="F194" s="103" t="s">
        <v>160</v>
      </c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103" t="s">
        <v>165</v>
      </c>
      <c r="W194" s="27"/>
      <c r="X194" s="27"/>
      <c r="Y194" s="27"/>
      <c r="Z194" s="27"/>
      <c r="AA194" s="27"/>
      <c r="AB194" s="27"/>
      <c r="AC194" s="103" t="s">
        <v>166</v>
      </c>
      <c r="AD194" s="27"/>
      <c r="AE194" s="27"/>
      <c r="AF194" s="27"/>
      <c r="AG194" s="27"/>
      <c r="AH194" s="27"/>
      <c r="AI194" s="44"/>
      <c r="AJ194" s="44"/>
      <c r="AK194" s="110" t="s">
        <v>167</v>
      </c>
      <c r="AL194" s="27"/>
      <c r="AM194" s="44"/>
      <c r="AN194" s="7"/>
      <c r="AO194" s="7"/>
      <c r="AP194" s="7"/>
      <c r="AQ194" s="7">
        <f t="shared" si="23"/>
        <v>4</v>
      </c>
      <c r="AR194" s="51">
        <f t="shared" si="26"/>
        <v>136</v>
      </c>
      <c r="AS194" s="8">
        <f t="shared" si="24"/>
        <v>2.9411764705882353E-2</v>
      </c>
    </row>
    <row r="195" spans="1:45" ht="12.75" customHeight="1" x14ac:dyDescent="0.2">
      <c r="A195" s="157"/>
      <c r="B195" s="121"/>
      <c r="C195" s="97" t="s">
        <v>162</v>
      </c>
      <c r="D195" s="54"/>
      <c r="E195" s="4"/>
      <c r="F195" s="103" t="s">
        <v>160</v>
      </c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103" t="s">
        <v>165</v>
      </c>
      <c r="W195" s="27"/>
      <c r="X195" s="27"/>
      <c r="Y195" s="27"/>
      <c r="Z195" s="27"/>
      <c r="AA195" s="27"/>
      <c r="AB195" s="27"/>
      <c r="AC195" s="103" t="s">
        <v>166</v>
      </c>
      <c r="AD195" s="27"/>
      <c r="AE195" s="27"/>
      <c r="AF195" s="27"/>
      <c r="AG195" s="27"/>
      <c r="AH195" s="27"/>
      <c r="AI195" s="44"/>
      <c r="AJ195" s="44"/>
      <c r="AK195" s="110" t="s">
        <v>167</v>
      </c>
      <c r="AL195" s="27"/>
      <c r="AM195" s="44"/>
      <c r="AN195" s="7"/>
      <c r="AO195" s="7"/>
      <c r="AP195" s="7"/>
      <c r="AQ195" s="7">
        <f t="shared" si="23"/>
        <v>4</v>
      </c>
      <c r="AR195" s="51">
        <f t="shared" si="26"/>
        <v>136</v>
      </c>
      <c r="AS195" s="8">
        <f t="shared" si="24"/>
        <v>2.9411764705882353E-2</v>
      </c>
    </row>
    <row r="196" spans="1:45" ht="12.75" customHeight="1" x14ac:dyDescent="0.2">
      <c r="A196" s="157"/>
      <c r="B196" s="121"/>
      <c r="C196" s="97" t="s">
        <v>163</v>
      </c>
      <c r="D196" s="54"/>
      <c r="E196" s="4"/>
      <c r="F196" s="103" t="s">
        <v>160</v>
      </c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103" t="s">
        <v>165</v>
      </c>
      <c r="W196" s="27"/>
      <c r="X196" s="27"/>
      <c r="Y196" s="27"/>
      <c r="Z196" s="27"/>
      <c r="AA196" s="27"/>
      <c r="AB196" s="27"/>
      <c r="AC196" s="103" t="s">
        <v>166</v>
      </c>
      <c r="AD196" s="27"/>
      <c r="AE196" s="27"/>
      <c r="AF196" s="27"/>
      <c r="AG196" s="27"/>
      <c r="AH196" s="27"/>
      <c r="AI196" s="44"/>
      <c r="AJ196" s="44"/>
      <c r="AK196" s="110" t="s">
        <v>167</v>
      </c>
      <c r="AL196" s="27"/>
      <c r="AM196" s="44"/>
      <c r="AN196" s="7"/>
      <c r="AO196" s="7"/>
      <c r="AP196" s="7"/>
      <c r="AQ196" s="7">
        <f t="shared" si="23"/>
        <v>4</v>
      </c>
      <c r="AR196" s="51">
        <f t="shared" si="26"/>
        <v>136</v>
      </c>
      <c r="AS196" s="8">
        <f t="shared" si="24"/>
        <v>2.9411764705882353E-2</v>
      </c>
    </row>
    <row r="197" spans="1:45" ht="38.25" x14ac:dyDescent="0.2">
      <c r="A197" s="157"/>
      <c r="B197" s="121"/>
      <c r="C197" s="97" t="s">
        <v>164</v>
      </c>
      <c r="D197" s="25"/>
      <c r="E197" s="4"/>
      <c r="F197" s="103" t="s">
        <v>160</v>
      </c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103" t="s">
        <v>165</v>
      </c>
      <c r="W197" s="27"/>
      <c r="X197" s="27"/>
      <c r="Y197" s="27"/>
      <c r="Z197" s="27"/>
      <c r="AA197" s="27"/>
      <c r="AB197" s="27"/>
      <c r="AC197" s="103" t="s">
        <v>166</v>
      </c>
      <c r="AD197" s="27"/>
      <c r="AE197" s="27"/>
      <c r="AF197" s="27"/>
      <c r="AG197" s="27"/>
      <c r="AH197" s="27"/>
      <c r="AI197" s="44"/>
      <c r="AJ197" s="44"/>
      <c r="AK197" s="110" t="s">
        <v>167</v>
      </c>
      <c r="AL197" s="27"/>
      <c r="AM197" s="44"/>
      <c r="AN197" s="7"/>
      <c r="AO197" s="7"/>
      <c r="AP197" s="7"/>
      <c r="AQ197" s="7">
        <f t="shared" si="23"/>
        <v>4</v>
      </c>
      <c r="AR197" s="51">
        <f t="shared" si="26"/>
        <v>136</v>
      </c>
      <c r="AS197" s="8">
        <f t="shared" si="24"/>
        <v>2.9411764705882353E-2</v>
      </c>
    </row>
    <row r="198" spans="1:45" ht="12.75" customHeight="1" x14ac:dyDescent="0.2">
      <c r="A198" s="157"/>
      <c r="B198" s="123" t="s">
        <v>17</v>
      </c>
      <c r="C198" s="97" t="s">
        <v>81</v>
      </c>
      <c r="D198" s="25"/>
      <c r="E198" s="4"/>
      <c r="F198" s="105"/>
      <c r="G198" s="27"/>
      <c r="H198" s="27"/>
      <c r="I198" s="27"/>
      <c r="J198" s="103" t="s">
        <v>160</v>
      </c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103" t="s">
        <v>165</v>
      </c>
      <c r="W198" s="27"/>
      <c r="X198" s="27"/>
      <c r="Y198" s="27"/>
      <c r="Z198" s="27"/>
      <c r="AA198" s="27"/>
      <c r="AB198" s="27"/>
      <c r="AC198" s="103" t="s">
        <v>166</v>
      </c>
      <c r="AD198" s="27"/>
      <c r="AE198" s="27"/>
      <c r="AF198" s="27"/>
      <c r="AG198" s="27"/>
      <c r="AH198" s="27"/>
      <c r="AI198" s="44"/>
      <c r="AJ198" s="44"/>
      <c r="AK198" s="110" t="s">
        <v>167</v>
      </c>
      <c r="AL198" s="27"/>
      <c r="AM198" s="44"/>
      <c r="AN198" s="7"/>
      <c r="AO198" s="7"/>
      <c r="AP198" s="7"/>
      <c r="AQ198" s="7">
        <f t="shared" si="23"/>
        <v>4</v>
      </c>
      <c r="AR198" s="51">
        <f>34*2</f>
        <v>68</v>
      </c>
      <c r="AS198" s="8">
        <f t="shared" si="24"/>
        <v>5.8823529411764705E-2</v>
      </c>
    </row>
    <row r="199" spans="1:45" ht="12.75" customHeight="1" x14ac:dyDescent="0.2">
      <c r="A199" s="157"/>
      <c r="B199" s="123"/>
      <c r="C199" s="97" t="s">
        <v>82</v>
      </c>
      <c r="D199" s="25"/>
      <c r="E199" s="4"/>
      <c r="F199" s="105"/>
      <c r="G199" s="27"/>
      <c r="H199" s="27"/>
      <c r="I199" s="27"/>
      <c r="J199" s="103" t="s">
        <v>160</v>
      </c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103" t="s">
        <v>165</v>
      </c>
      <c r="W199" s="27"/>
      <c r="X199" s="27"/>
      <c r="Y199" s="27"/>
      <c r="Z199" s="27"/>
      <c r="AA199" s="27"/>
      <c r="AB199" s="27"/>
      <c r="AC199" s="103" t="s">
        <v>166</v>
      </c>
      <c r="AD199" s="27"/>
      <c r="AE199" s="27"/>
      <c r="AF199" s="27"/>
      <c r="AG199" s="27"/>
      <c r="AH199" s="27"/>
      <c r="AI199" s="44"/>
      <c r="AJ199" s="44"/>
      <c r="AK199" s="110" t="s">
        <v>167</v>
      </c>
      <c r="AL199" s="27"/>
      <c r="AM199" s="44"/>
      <c r="AN199" s="7"/>
      <c r="AO199" s="7"/>
      <c r="AP199" s="7"/>
      <c r="AQ199" s="7">
        <f t="shared" si="23"/>
        <v>4</v>
      </c>
      <c r="AR199" s="51">
        <f t="shared" ref="AR199:AR208" si="27">34*2</f>
        <v>68</v>
      </c>
      <c r="AS199" s="8">
        <f t="shared" si="24"/>
        <v>5.8823529411764705E-2</v>
      </c>
    </row>
    <row r="200" spans="1:45" ht="12.75" customHeight="1" x14ac:dyDescent="0.2">
      <c r="A200" s="157"/>
      <c r="B200" s="123"/>
      <c r="C200" s="97" t="s">
        <v>83</v>
      </c>
      <c r="D200" s="54"/>
      <c r="E200" s="4"/>
      <c r="F200" s="105"/>
      <c r="G200" s="27"/>
      <c r="H200" s="27"/>
      <c r="I200" s="27"/>
      <c r="J200" s="103" t="s">
        <v>160</v>
      </c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103" t="s">
        <v>165</v>
      </c>
      <c r="W200" s="27"/>
      <c r="X200" s="27"/>
      <c r="Y200" s="27"/>
      <c r="Z200" s="27"/>
      <c r="AA200" s="27"/>
      <c r="AB200" s="27"/>
      <c r="AC200" s="103" t="s">
        <v>166</v>
      </c>
      <c r="AD200" s="27"/>
      <c r="AE200" s="27"/>
      <c r="AF200" s="27"/>
      <c r="AG200" s="27"/>
      <c r="AH200" s="27"/>
      <c r="AI200" s="44"/>
      <c r="AJ200" s="44"/>
      <c r="AK200" s="110" t="s">
        <v>167</v>
      </c>
      <c r="AL200" s="27"/>
      <c r="AM200" s="44"/>
      <c r="AN200" s="7"/>
      <c r="AO200" s="7"/>
      <c r="AP200" s="7"/>
      <c r="AQ200" s="7">
        <f t="shared" si="23"/>
        <v>4</v>
      </c>
      <c r="AR200" s="51">
        <f t="shared" si="27"/>
        <v>68</v>
      </c>
      <c r="AS200" s="8">
        <f t="shared" si="24"/>
        <v>5.8823529411764705E-2</v>
      </c>
    </row>
    <row r="201" spans="1:45" ht="12.75" customHeight="1" x14ac:dyDescent="0.2">
      <c r="A201" s="157"/>
      <c r="B201" s="123"/>
      <c r="C201" s="97" t="s">
        <v>162</v>
      </c>
      <c r="D201" s="54"/>
      <c r="E201" s="4"/>
      <c r="F201" s="105"/>
      <c r="G201" s="27"/>
      <c r="H201" s="27"/>
      <c r="I201" s="27"/>
      <c r="J201" s="103" t="s">
        <v>160</v>
      </c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103" t="s">
        <v>165</v>
      </c>
      <c r="W201" s="27"/>
      <c r="X201" s="27"/>
      <c r="Y201" s="27"/>
      <c r="Z201" s="27"/>
      <c r="AA201" s="27"/>
      <c r="AB201" s="27"/>
      <c r="AC201" s="103" t="s">
        <v>166</v>
      </c>
      <c r="AD201" s="27"/>
      <c r="AE201" s="27"/>
      <c r="AF201" s="27"/>
      <c r="AG201" s="27"/>
      <c r="AH201" s="27"/>
      <c r="AI201" s="44"/>
      <c r="AJ201" s="44"/>
      <c r="AK201" s="110" t="s">
        <v>167</v>
      </c>
      <c r="AL201" s="27"/>
      <c r="AM201" s="44"/>
      <c r="AN201" s="7"/>
      <c r="AO201" s="7"/>
      <c r="AP201" s="7"/>
      <c r="AQ201" s="7">
        <f t="shared" si="23"/>
        <v>4</v>
      </c>
      <c r="AR201" s="51">
        <f t="shared" si="27"/>
        <v>68</v>
      </c>
      <c r="AS201" s="8">
        <f t="shared" si="24"/>
        <v>5.8823529411764705E-2</v>
      </c>
    </row>
    <row r="202" spans="1:45" ht="12.75" customHeight="1" x14ac:dyDescent="0.2">
      <c r="A202" s="157"/>
      <c r="B202" s="123"/>
      <c r="C202" s="97" t="s">
        <v>163</v>
      </c>
      <c r="D202" s="54"/>
      <c r="E202" s="4"/>
      <c r="F202" s="105"/>
      <c r="G202" s="27"/>
      <c r="H202" s="27"/>
      <c r="I202" s="27"/>
      <c r="J202" s="103" t="s">
        <v>160</v>
      </c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103" t="s">
        <v>165</v>
      </c>
      <c r="W202" s="27"/>
      <c r="X202" s="27"/>
      <c r="Y202" s="27"/>
      <c r="Z202" s="27"/>
      <c r="AA202" s="27"/>
      <c r="AB202" s="27"/>
      <c r="AC202" s="103" t="s">
        <v>166</v>
      </c>
      <c r="AD202" s="27"/>
      <c r="AE202" s="27"/>
      <c r="AF202" s="27"/>
      <c r="AG202" s="27"/>
      <c r="AH202" s="27"/>
      <c r="AI202" s="44"/>
      <c r="AJ202" s="44"/>
      <c r="AK202" s="110" t="s">
        <v>167</v>
      </c>
      <c r="AL202" s="27"/>
      <c r="AM202" s="44"/>
      <c r="AN202" s="7"/>
      <c r="AO202" s="7"/>
      <c r="AP202" s="7"/>
      <c r="AQ202" s="7">
        <f t="shared" si="23"/>
        <v>4</v>
      </c>
      <c r="AR202" s="51">
        <f t="shared" si="27"/>
        <v>68</v>
      </c>
      <c r="AS202" s="8">
        <f t="shared" si="24"/>
        <v>5.8823529411764705E-2</v>
      </c>
    </row>
    <row r="203" spans="1:45" ht="38.25" x14ac:dyDescent="0.2">
      <c r="A203" s="157"/>
      <c r="B203" s="123"/>
      <c r="C203" s="97" t="s">
        <v>164</v>
      </c>
      <c r="D203" s="25"/>
      <c r="E203" s="4"/>
      <c r="F203" s="105"/>
      <c r="G203" s="27"/>
      <c r="H203" s="27"/>
      <c r="I203" s="27"/>
      <c r="J203" s="103" t="s">
        <v>160</v>
      </c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103" t="s">
        <v>165</v>
      </c>
      <c r="W203" s="27"/>
      <c r="X203" s="27"/>
      <c r="Y203" s="27"/>
      <c r="Z203" s="27"/>
      <c r="AA203" s="27"/>
      <c r="AB203" s="27"/>
      <c r="AC203" s="103" t="s">
        <v>166</v>
      </c>
      <c r="AD203" s="27"/>
      <c r="AE203" s="27"/>
      <c r="AF203" s="27"/>
      <c r="AG203" s="27"/>
      <c r="AH203" s="27"/>
      <c r="AI203" s="44"/>
      <c r="AJ203" s="44"/>
      <c r="AK203" s="110" t="s">
        <v>167</v>
      </c>
      <c r="AL203" s="27"/>
      <c r="AM203" s="44"/>
      <c r="AN203" s="7"/>
      <c r="AO203" s="7"/>
      <c r="AP203" s="7"/>
      <c r="AQ203" s="7">
        <f t="shared" si="23"/>
        <v>4</v>
      </c>
      <c r="AR203" s="51">
        <f t="shared" si="27"/>
        <v>68</v>
      </c>
      <c r="AS203" s="8">
        <f t="shared" si="24"/>
        <v>5.8823529411764705E-2</v>
      </c>
    </row>
    <row r="204" spans="1:45" ht="25.5" x14ac:dyDescent="0.2">
      <c r="A204" s="157"/>
      <c r="B204" s="123" t="s">
        <v>74</v>
      </c>
      <c r="C204" s="97" t="s">
        <v>81</v>
      </c>
      <c r="D204" s="22"/>
      <c r="E204" s="4"/>
      <c r="F204" s="103" t="s">
        <v>160</v>
      </c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103" t="s">
        <v>158</v>
      </c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44"/>
      <c r="AJ204" s="44"/>
      <c r="AK204" s="110" t="s">
        <v>167</v>
      </c>
      <c r="AL204" s="27"/>
      <c r="AM204" s="44"/>
      <c r="AN204" s="7"/>
      <c r="AO204" s="7"/>
      <c r="AP204" s="7"/>
      <c r="AQ204" s="7">
        <f t="shared" si="23"/>
        <v>3</v>
      </c>
      <c r="AR204" s="51">
        <f t="shared" si="27"/>
        <v>68</v>
      </c>
      <c r="AS204" s="8">
        <f t="shared" si="24"/>
        <v>4.4117647058823532E-2</v>
      </c>
    </row>
    <row r="205" spans="1:45" ht="12.75" customHeight="1" x14ac:dyDescent="0.2">
      <c r="A205" s="157"/>
      <c r="B205" s="123"/>
      <c r="C205" s="97" t="s">
        <v>82</v>
      </c>
      <c r="D205" s="25"/>
      <c r="E205" s="4"/>
      <c r="F205" s="103" t="s">
        <v>160</v>
      </c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103" t="s">
        <v>158</v>
      </c>
      <c r="T205" s="43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44"/>
      <c r="AJ205" s="44"/>
      <c r="AK205" s="110" t="s">
        <v>167</v>
      </c>
      <c r="AL205" s="27"/>
      <c r="AM205" s="44"/>
      <c r="AN205" s="7"/>
      <c r="AO205" s="7"/>
      <c r="AP205" s="7"/>
      <c r="AQ205" s="7">
        <f t="shared" si="23"/>
        <v>3</v>
      </c>
      <c r="AR205" s="51">
        <f t="shared" si="27"/>
        <v>68</v>
      </c>
      <c r="AS205" s="8">
        <f t="shared" si="24"/>
        <v>4.4117647058823532E-2</v>
      </c>
    </row>
    <row r="206" spans="1:45" ht="12.75" customHeight="1" x14ac:dyDescent="0.2">
      <c r="A206" s="157"/>
      <c r="B206" s="123"/>
      <c r="C206" s="97" t="s">
        <v>83</v>
      </c>
      <c r="D206" s="54"/>
      <c r="E206" s="4"/>
      <c r="F206" s="103" t="s">
        <v>160</v>
      </c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103" t="s">
        <v>158</v>
      </c>
      <c r="T206" s="43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44"/>
      <c r="AJ206" s="44"/>
      <c r="AK206" s="110" t="s">
        <v>167</v>
      </c>
      <c r="AL206" s="27"/>
      <c r="AM206" s="44"/>
      <c r="AN206" s="7"/>
      <c r="AO206" s="7"/>
      <c r="AP206" s="7"/>
      <c r="AQ206" s="7">
        <f t="shared" si="23"/>
        <v>3</v>
      </c>
      <c r="AR206" s="51">
        <f t="shared" si="27"/>
        <v>68</v>
      </c>
      <c r="AS206" s="8">
        <f t="shared" si="24"/>
        <v>4.4117647058823532E-2</v>
      </c>
    </row>
    <row r="207" spans="1:45" ht="12.75" customHeight="1" x14ac:dyDescent="0.2">
      <c r="A207" s="157"/>
      <c r="B207" s="123"/>
      <c r="C207" s="97" t="s">
        <v>162</v>
      </c>
      <c r="D207" s="54"/>
      <c r="E207" s="4"/>
      <c r="F207" s="103" t="s">
        <v>160</v>
      </c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103" t="s">
        <v>158</v>
      </c>
      <c r="T207" s="43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44"/>
      <c r="AJ207" s="44"/>
      <c r="AK207" s="110" t="s">
        <v>167</v>
      </c>
      <c r="AL207" s="27"/>
      <c r="AM207" s="44"/>
      <c r="AN207" s="7"/>
      <c r="AO207" s="7"/>
      <c r="AP207" s="7"/>
      <c r="AQ207" s="7">
        <f t="shared" si="23"/>
        <v>3</v>
      </c>
      <c r="AR207" s="51">
        <f t="shared" si="27"/>
        <v>68</v>
      </c>
      <c r="AS207" s="8">
        <f t="shared" si="24"/>
        <v>4.4117647058823532E-2</v>
      </c>
    </row>
    <row r="208" spans="1:45" ht="12.75" customHeight="1" x14ac:dyDescent="0.2">
      <c r="A208" s="157"/>
      <c r="B208" s="123"/>
      <c r="C208" s="97" t="s">
        <v>163</v>
      </c>
      <c r="D208" s="54"/>
      <c r="E208" s="4"/>
      <c r="F208" s="103" t="s">
        <v>160</v>
      </c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103" t="s">
        <v>158</v>
      </c>
      <c r="T208" s="43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44"/>
      <c r="AJ208" s="44"/>
      <c r="AK208" s="110" t="s">
        <v>167</v>
      </c>
      <c r="AL208" s="27"/>
      <c r="AM208" s="44"/>
      <c r="AN208" s="7"/>
      <c r="AO208" s="7"/>
      <c r="AP208" s="7"/>
      <c r="AQ208" s="7">
        <f t="shared" si="23"/>
        <v>3</v>
      </c>
      <c r="AR208" s="51">
        <f t="shared" si="27"/>
        <v>68</v>
      </c>
      <c r="AS208" s="8">
        <f t="shared" si="24"/>
        <v>4.4117647058823532E-2</v>
      </c>
    </row>
    <row r="209" spans="1:45" ht="12.75" customHeight="1" x14ac:dyDescent="0.2">
      <c r="A209" s="157"/>
      <c r="B209" s="123"/>
      <c r="C209" s="97" t="s">
        <v>164</v>
      </c>
      <c r="D209" s="25"/>
      <c r="E209" s="4"/>
      <c r="F209" s="103" t="s">
        <v>160</v>
      </c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103" t="s">
        <v>158</v>
      </c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43"/>
      <c r="AH209" s="27"/>
      <c r="AI209" s="27"/>
      <c r="AJ209" s="44"/>
      <c r="AK209" s="110" t="s">
        <v>167</v>
      </c>
      <c r="AL209" s="27"/>
      <c r="AM209" s="44"/>
      <c r="AN209" s="7"/>
      <c r="AO209" s="7"/>
      <c r="AP209" s="7"/>
      <c r="AQ209" s="7">
        <f t="shared" si="23"/>
        <v>3</v>
      </c>
      <c r="AR209" s="51">
        <f t="shared" ref="AR209" si="28">34*2</f>
        <v>68</v>
      </c>
      <c r="AS209" s="8">
        <f t="shared" si="24"/>
        <v>4.4117647058823532E-2</v>
      </c>
    </row>
    <row r="210" spans="1:45" ht="12.75" customHeight="1" x14ac:dyDescent="0.2">
      <c r="A210" s="157"/>
      <c r="B210" s="123" t="s">
        <v>84</v>
      </c>
      <c r="C210" s="97" t="s">
        <v>81</v>
      </c>
      <c r="D210" s="25"/>
      <c r="E210" s="4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43"/>
      <c r="AK210" s="105"/>
      <c r="AL210" s="27"/>
      <c r="AM210" s="44"/>
      <c r="AN210" s="7"/>
      <c r="AO210" s="7"/>
      <c r="AP210" s="7"/>
      <c r="AQ210" s="7">
        <f t="shared" si="23"/>
        <v>0</v>
      </c>
      <c r="AR210" s="3">
        <f>34*1</f>
        <v>34</v>
      </c>
      <c r="AS210" s="8">
        <f t="shared" si="24"/>
        <v>0</v>
      </c>
    </row>
    <row r="211" spans="1:45" ht="12.75" customHeight="1" x14ac:dyDescent="0.2">
      <c r="A211" s="157"/>
      <c r="B211" s="123"/>
      <c r="C211" s="97" t="s">
        <v>82</v>
      </c>
      <c r="D211" s="25"/>
      <c r="E211" s="4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43"/>
      <c r="AJ211" s="27"/>
      <c r="AK211" s="27"/>
      <c r="AL211" s="27"/>
      <c r="AM211" s="44"/>
      <c r="AN211" s="7"/>
      <c r="AO211" s="7"/>
      <c r="AP211" s="7"/>
      <c r="AQ211" s="7">
        <f t="shared" si="23"/>
        <v>0</v>
      </c>
      <c r="AR211" s="3">
        <f t="shared" ref="AR211:AR232" si="29">34*1</f>
        <v>34</v>
      </c>
      <c r="AS211" s="8">
        <f t="shared" si="24"/>
        <v>0</v>
      </c>
    </row>
    <row r="212" spans="1:45" ht="12.75" customHeight="1" x14ac:dyDescent="0.2">
      <c r="A212" s="157"/>
      <c r="B212" s="123"/>
      <c r="C212" s="97" t="s">
        <v>83</v>
      </c>
      <c r="D212" s="54"/>
      <c r="E212" s="4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43"/>
      <c r="AJ212" s="27"/>
      <c r="AK212" s="27"/>
      <c r="AL212" s="27"/>
      <c r="AM212" s="44"/>
      <c r="AN212" s="7"/>
      <c r="AO212" s="7"/>
      <c r="AP212" s="7"/>
      <c r="AQ212" s="7">
        <f t="shared" si="23"/>
        <v>0</v>
      </c>
      <c r="AR212" s="3">
        <f t="shared" si="29"/>
        <v>34</v>
      </c>
      <c r="AS212" s="8">
        <f t="shared" si="24"/>
        <v>0</v>
      </c>
    </row>
    <row r="213" spans="1:45" ht="12.75" customHeight="1" x14ac:dyDescent="0.2">
      <c r="A213" s="157"/>
      <c r="B213" s="123"/>
      <c r="C213" s="97" t="s">
        <v>162</v>
      </c>
      <c r="D213" s="54"/>
      <c r="E213" s="4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43"/>
      <c r="AJ213" s="27"/>
      <c r="AK213" s="27"/>
      <c r="AL213" s="27"/>
      <c r="AM213" s="44"/>
      <c r="AN213" s="7"/>
      <c r="AO213" s="7"/>
      <c r="AP213" s="7"/>
      <c r="AQ213" s="7">
        <f t="shared" si="23"/>
        <v>0</v>
      </c>
      <c r="AR213" s="3">
        <f t="shared" si="29"/>
        <v>34</v>
      </c>
      <c r="AS213" s="8">
        <f t="shared" si="24"/>
        <v>0</v>
      </c>
    </row>
    <row r="214" spans="1:45" ht="12.75" customHeight="1" x14ac:dyDescent="0.2">
      <c r="A214" s="157"/>
      <c r="B214" s="123"/>
      <c r="C214" s="97" t="s">
        <v>163</v>
      </c>
      <c r="D214" s="54"/>
      <c r="E214" s="4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43"/>
      <c r="AJ214" s="27"/>
      <c r="AK214" s="27"/>
      <c r="AL214" s="27"/>
      <c r="AM214" s="44"/>
      <c r="AN214" s="7"/>
      <c r="AO214" s="7"/>
      <c r="AP214" s="7"/>
      <c r="AQ214" s="7">
        <f t="shared" si="23"/>
        <v>0</v>
      </c>
      <c r="AR214" s="3">
        <f t="shared" si="29"/>
        <v>34</v>
      </c>
      <c r="AS214" s="8">
        <f t="shared" si="24"/>
        <v>0</v>
      </c>
    </row>
    <row r="215" spans="1:45" ht="12.75" customHeight="1" x14ac:dyDescent="0.2">
      <c r="A215" s="157"/>
      <c r="B215" s="123"/>
      <c r="C215" s="97" t="s">
        <v>164</v>
      </c>
      <c r="D215" s="22"/>
      <c r="E215" s="4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43"/>
      <c r="AJ215" s="27"/>
      <c r="AK215" s="27"/>
      <c r="AL215" s="27"/>
      <c r="AM215" s="44"/>
      <c r="AN215" s="7"/>
      <c r="AO215" s="7"/>
      <c r="AP215" s="7"/>
      <c r="AQ215" s="7">
        <f t="shared" si="23"/>
        <v>0</v>
      </c>
      <c r="AR215" s="3">
        <f t="shared" si="29"/>
        <v>34</v>
      </c>
      <c r="AS215" s="8">
        <f t="shared" si="24"/>
        <v>0</v>
      </c>
    </row>
    <row r="216" spans="1:45" ht="12.75" customHeight="1" x14ac:dyDescent="0.2">
      <c r="A216" s="157"/>
      <c r="B216" s="123" t="s">
        <v>53</v>
      </c>
      <c r="C216" s="97" t="s">
        <v>81</v>
      </c>
      <c r="D216" s="22"/>
      <c r="E216" s="4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43"/>
      <c r="AJ216" s="27"/>
      <c r="AK216" s="27"/>
      <c r="AL216" s="27"/>
      <c r="AM216" s="44"/>
      <c r="AN216" s="7"/>
      <c r="AO216" s="7"/>
      <c r="AP216" s="7"/>
      <c r="AQ216" s="7">
        <f t="shared" si="23"/>
        <v>0</v>
      </c>
      <c r="AR216" s="3">
        <f t="shared" si="29"/>
        <v>34</v>
      </c>
      <c r="AS216" s="8">
        <f t="shared" si="24"/>
        <v>0</v>
      </c>
    </row>
    <row r="217" spans="1:45" ht="12.75" customHeight="1" x14ac:dyDescent="0.2">
      <c r="A217" s="157"/>
      <c r="B217" s="123"/>
      <c r="C217" s="97" t="s">
        <v>82</v>
      </c>
      <c r="D217" s="22"/>
      <c r="E217" s="4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43"/>
      <c r="AJ217" s="27"/>
      <c r="AK217" s="27"/>
      <c r="AL217" s="27"/>
      <c r="AM217" s="44"/>
      <c r="AN217" s="7"/>
      <c r="AO217" s="7"/>
      <c r="AP217" s="7"/>
      <c r="AQ217" s="7">
        <f t="shared" si="23"/>
        <v>0</v>
      </c>
      <c r="AR217" s="3">
        <f t="shared" si="29"/>
        <v>34</v>
      </c>
      <c r="AS217" s="8">
        <f t="shared" si="24"/>
        <v>0</v>
      </c>
    </row>
    <row r="218" spans="1:45" ht="12.75" customHeight="1" x14ac:dyDescent="0.2">
      <c r="A218" s="157"/>
      <c r="B218" s="123"/>
      <c r="C218" s="97" t="s">
        <v>83</v>
      </c>
      <c r="D218" s="59"/>
      <c r="E218" s="4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43"/>
      <c r="AJ218" s="27"/>
      <c r="AK218" s="27"/>
      <c r="AL218" s="27"/>
      <c r="AM218" s="44"/>
      <c r="AN218" s="7"/>
      <c r="AO218" s="7"/>
      <c r="AP218" s="7"/>
      <c r="AQ218" s="7">
        <f t="shared" si="23"/>
        <v>0</v>
      </c>
      <c r="AR218" s="3">
        <f t="shared" si="29"/>
        <v>34</v>
      </c>
      <c r="AS218" s="8">
        <f t="shared" si="24"/>
        <v>0</v>
      </c>
    </row>
    <row r="219" spans="1:45" ht="12.75" customHeight="1" x14ac:dyDescent="0.2">
      <c r="A219" s="157"/>
      <c r="B219" s="123"/>
      <c r="C219" s="97" t="s">
        <v>162</v>
      </c>
      <c r="D219" s="59"/>
      <c r="E219" s="4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43"/>
      <c r="AJ219" s="27"/>
      <c r="AK219" s="27"/>
      <c r="AL219" s="27"/>
      <c r="AM219" s="44"/>
      <c r="AN219" s="7"/>
      <c r="AO219" s="7"/>
      <c r="AP219" s="7"/>
      <c r="AQ219" s="7">
        <f t="shared" si="23"/>
        <v>0</v>
      </c>
      <c r="AR219" s="3">
        <f t="shared" si="29"/>
        <v>34</v>
      </c>
      <c r="AS219" s="8">
        <f t="shared" si="24"/>
        <v>0</v>
      </c>
    </row>
    <row r="220" spans="1:45" ht="12.75" customHeight="1" x14ac:dyDescent="0.2">
      <c r="A220" s="157"/>
      <c r="B220" s="123"/>
      <c r="C220" s="97" t="s">
        <v>163</v>
      </c>
      <c r="D220" s="59"/>
      <c r="E220" s="4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43"/>
      <c r="AJ220" s="27"/>
      <c r="AK220" s="27"/>
      <c r="AL220" s="27"/>
      <c r="AM220" s="44"/>
      <c r="AN220" s="7"/>
      <c r="AO220" s="7"/>
      <c r="AP220" s="7"/>
      <c r="AQ220" s="7">
        <f t="shared" si="23"/>
        <v>0</v>
      </c>
      <c r="AR220" s="3">
        <f t="shared" si="29"/>
        <v>34</v>
      </c>
      <c r="AS220" s="8">
        <f t="shared" si="24"/>
        <v>0</v>
      </c>
    </row>
    <row r="221" spans="1:45" ht="12.75" customHeight="1" x14ac:dyDescent="0.2">
      <c r="A221" s="157"/>
      <c r="B221" s="123"/>
      <c r="C221" s="97" t="s">
        <v>164</v>
      </c>
      <c r="D221" s="22"/>
      <c r="E221" s="4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43"/>
      <c r="AJ221" s="27"/>
      <c r="AK221" s="27"/>
      <c r="AL221" s="27"/>
      <c r="AM221" s="44"/>
      <c r="AN221" s="7"/>
      <c r="AO221" s="7"/>
      <c r="AP221" s="7"/>
      <c r="AQ221" s="7">
        <f t="shared" si="23"/>
        <v>0</v>
      </c>
      <c r="AR221" s="3">
        <f t="shared" si="29"/>
        <v>34</v>
      </c>
      <c r="AS221" s="8">
        <f t="shared" si="24"/>
        <v>0</v>
      </c>
    </row>
    <row r="222" spans="1:45" ht="12.75" customHeight="1" x14ac:dyDescent="0.2">
      <c r="A222" s="157"/>
      <c r="B222" s="120" t="s">
        <v>54</v>
      </c>
      <c r="C222" s="97" t="s">
        <v>81</v>
      </c>
      <c r="D222" s="22"/>
      <c r="E222" s="4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43"/>
      <c r="AJ222" s="27"/>
      <c r="AK222" s="27"/>
      <c r="AL222" s="27"/>
      <c r="AM222" s="44"/>
      <c r="AN222" s="7"/>
      <c r="AO222" s="7"/>
      <c r="AP222" s="7"/>
      <c r="AQ222" s="7">
        <f t="shared" si="23"/>
        <v>0</v>
      </c>
      <c r="AR222" s="3">
        <f t="shared" si="29"/>
        <v>34</v>
      </c>
      <c r="AS222" s="8">
        <f t="shared" si="24"/>
        <v>0</v>
      </c>
    </row>
    <row r="223" spans="1:45" ht="12.75" customHeight="1" x14ac:dyDescent="0.2">
      <c r="A223" s="157"/>
      <c r="B223" s="121"/>
      <c r="C223" s="97" t="s">
        <v>82</v>
      </c>
      <c r="D223" s="22"/>
      <c r="E223" s="4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3"/>
      <c r="AJ223" s="27"/>
      <c r="AK223" s="27"/>
      <c r="AL223" s="27"/>
      <c r="AM223" s="44"/>
      <c r="AN223" s="7"/>
      <c r="AO223" s="7"/>
      <c r="AP223" s="7"/>
      <c r="AQ223" s="7">
        <f t="shared" si="23"/>
        <v>0</v>
      </c>
      <c r="AR223" s="3">
        <f t="shared" si="29"/>
        <v>34</v>
      </c>
      <c r="AS223" s="8">
        <f t="shared" si="24"/>
        <v>0</v>
      </c>
    </row>
    <row r="224" spans="1:45" ht="12.75" customHeight="1" x14ac:dyDescent="0.2">
      <c r="A224" s="157"/>
      <c r="B224" s="121"/>
      <c r="C224" s="97" t="s">
        <v>83</v>
      </c>
      <c r="D224" s="59"/>
      <c r="E224" s="4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3"/>
      <c r="AJ224" s="27"/>
      <c r="AK224" s="27"/>
      <c r="AL224" s="27"/>
      <c r="AM224" s="44"/>
      <c r="AN224" s="7"/>
      <c r="AO224" s="7"/>
      <c r="AP224" s="7"/>
      <c r="AQ224" s="7">
        <f t="shared" si="23"/>
        <v>0</v>
      </c>
      <c r="AR224" s="3">
        <f t="shared" si="29"/>
        <v>34</v>
      </c>
      <c r="AS224" s="8">
        <f t="shared" si="24"/>
        <v>0</v>
      </c>
    </row>
    <row r="225" spans="1:45" ht="12.75" customHeight="1" x14ac:dyDescent="0.2">
      <c r="A225" s="157"/>
      <c r="B225" s="121"/>
      <c r="C225" s="97" t="s">
        <v>162</v>
      </c>
      <c r="D225" s="59"/>
      <c r="E225" s="4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3"/>
      <c r="AJ225" s="27"/>
      <c r="AK225" s="27"/>
      <c r="AL225" s="27"/>
      <c r="AM225" s="44"/>
      <c r="AN225" s="7"/>
      <c r="AO225" s="7"/>
      <c r="AP225" s="7"/>
      <c r="AQ225" s="7">
        <f t="shared" si="23"/>
        <v>0</v>
      </c>
      <c r="AR225" s="3">
        <f t="shared" si="29"/>
        <v>34</v>
      </c>
      <c r="AS225" s="8">
        <f t="shared" si="24"/>
        <v>0</v>
      </c>
    </row>
    <row r="226" spans="1:45" ht="12.75" customHeight="1" x14ac:dyDescent="0.2">
      <c r="A226" s="157"/>
      <c r="B226" s="121"/>
      <c r="C226" s="97" t="s">
        <v>163</v>
      </c>
      <c r="D226" s="59"/>
      <c r="E226" s="4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3"/>
      <c r="AJ226" s="27"/>
      <c r="AK226" s="27"/>
      <c r="AL226" s="27"/>
      <c r="AM226" s="44"/>
      <c r="AN226" s="7"/>
      <c r="AO226" s="7"/>
      <c r="AP226" s="7"/>
      <c r="AQ226" s="7">
        <f t="shared" si="23"/>
        <v>0</v>
      </c>
      <c r="AR226" s="3">
        <f t="shared" si="29"/>
        <v>34</v>
      </c>
      <c r="AS226" s="8">
        <f t="shared" si="24"/>
        <v>0</v>
      </c>
    </row>
    <row r="227" spans="1:45" ht="12.75" customHeight="1" x14ac:dyDescent="0.2">
      <c r="A227" s="157"/>
      <c r="B227" s="122"/>
      <c r="C227" s="97" t="s">
        <v>164</v>
      </c>
      <c r="D227" s="22"/>
      <c r="E227" s="4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3"/>
      <c r="AJ227" s="27"/>
      <c r="AK227" s="27"/>
      <c r="AL227" s="27"/>
      <c r="AM227" s="44"/>
      <c r="AN227" s="7"/>
      <c r="AO227" s="7"/>
      <c r="AP227" s="7"/>
      <c r="AQ227" s="7">
        <f t="shared" si="23"/>
        <v>0</v>
      </c>
      <c r="AR227" s="3">
        <f t="shared" si="29"/>
        <v>34</v>
      </c>
      <c r="AS227" s="8">
        <f t="shared" si="24"/>
        <v>0</v>
      </c>
    </row>
    <row r="228" spans="1:45" ht="12.75" customHeight="1" x14ac:dyDescent="0.2">
      <c r="A228" s="157"/>
      <c r="B228" s="120" t="s">
        <v>55</v>
      </c>
      <c r="C228" s="97" t="s">
        <v>81</v>
      </c>
      <c r="D228" s="22"/>
      <c r="E228" s="4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43"/>
      <c r="AJ228" s="27"/>
      <c r="AK228" s="27"/>
      <c r="AL228" s="27"/>
      <c r="AM228" s="44"/>
      <c r="AN228" s="7"/>
      <c r="AO228" s="7"/>
      <c r="AP228" s="7"/>
      <c r="AQ228" s="7">
        <f t="shared" si="23"/>
        <v>0</v>
      </c>
      <c r="AR228" s="3">
        <f t="shared" si="29"/>
        <v>34</v>
      </c>
      <c r="AS228" s="8">
        <f t="shared" si="24"/>
        <v>0</v>
      </c>
    </row>
    <row r="229" spans="1:45" ht="12.75" customHeight="1" x14ac:dyDescent="0.2">
      <c r="A229" s="157"/>
      <c r="B229" s="121"/>
      <c r="C229" s="97" t="s">
        <v>82</v>
      </c>
      <c r="D229" s="22"/>
      <c r="E229" s="4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43"/>
      <c r="AG229" s="43"/>
      <c r="AH229" s="27"/>
      <c r="AI229" s="27"/>
      <c r="AJ229" s="44"/>
      <c r="AK229" s="43"/>
      <c r="AL229" s="27"/>
      <c r="AM229" s="44"/>
      <c r="AN229" s="7"/>
      <c r="AO229" s="7"/>
      <c r="AP229" s="7"/>
      <c r="AQ229" s="7">
        <f t="shared" si="23"/>
        <v>0</v>
      </c>
      <c r="AR229" s="3">
        <f t="shared" si="29"/>
        <v>34</v>
      </c>
      <c r="AS229" s="8">
        <f t="shared" si="24"/>
        <v>0</v>
      </c>
    </row>
    <row r="230" spans="1:45" ht="12.75" customHeight="1" x14ac:dyDescent="0.2">
      <c r="A230" s="157"/>
      <c r="B230" s="121"/>
      <c r="C230" s="97" t="s">
        <v>83</v>
      </c>
      <c r="D230" s="59"/>
      <c r="E230" s="4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43"/>
      <c r="AG230" s="43"/>
      <c r="AH230" s="27"/>
      <c r="AI230" s="27"/>
      <c r="AJ230" s="44"/>
      <c r="AK230" s="43"/>
      <c r="AL230" s="27"/>
      <c r="AM230" s="44"/>
      <c r="AN230" s="7"/>
      <c r="AO230" s="7"/>
      <c r="AP230" s="7"/>
      <c r="AQ230" s="7">
        <f t="shared" si="23"/>
        <v>0</v>
      </c>
      <c r="AR230" s="3">
        <f t="shared" si="29"/>
        <v>34</v>
      </c>
      <c r="AS230" s="8">
        <f t="shared" si="24"/>
        <v>0</v>
      </c>
    </row>
    <row r="231" spans="1:45" ht="12.75" customHeight="1" x14ac:dyDescent="0.2">
      <c r="A231" s="157"/>
      <c r="B231" s="121"/>
      <c r="C231" s="97" t="s">
        <v>162</v>
      </c>
      <c r="D231" s="59"/>
      <c r="E231" s="4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43"/>
      <c r="AG231" s="43"/>
      <c r="AH231" s="27"/>
      <c r="AI231" s="27"/>
      <c r="AJ231" s="44"/>
      <c r="AK231" s="43"/>
      <c r="AL231" s="27"/>
      <c r="AM231" s="44"/>
      <c r="AN231" s="7"/>
      <c r="AO231" s="7"/>
      <c r="AP231" s="7"/>
      <c r="AQ231" s="7">
        <f t="shared" si="23"/>
        <v>0</v>
      </c>
      <c r="AR231" s="3">
        <f t="shared" si="29"/>
        <v>34</v>
      </c>
      <c r="AS231" s="8">
        <f t="shared" si="24"/>
        <v>0</v>
      </c>
    </row>
    <row r="232" spans="1:45" ht="12.75" customHeight="1" x14ac:dyDescent="0.2">
      <c r="A232" s="157"/>
      <c r="B232" s="121"/>
      <c r="C232" s="97" t="s">
        <v>163</v>
      </c>
      <c r="D232" s="59"/>
      <c r="E232" s="4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43"/>
      <c r="AG232" s="43"/>
      <c r="AH232" s="27"/>
      <c r="AI232" s="27"/>
      <c r="AJ232" s="44"/>
      <c r="AK232" s="43"/>
      <c r="AL232" s="27"/>
      <c r="AM232" s="44"/>
      <c r="AN232" s="7"/>
      <c r="AO232" s="7"/>
      <c r="AP232" s="7"/>
      <c r="AQ232" s="7">
        <f t="shared" si="23"/>
        <v>0</v>
      </c>
      <c r="AR232" s="3">
        <f t="shared" si="29"/>
        <v>34</v>
      </c>
      <c r="AS232" s="8">
        <f t="shared" si="24"/>
        <v>0</v>
      </c>
    </row>
    <row r="233" spans="1:45" ht="12.75" customHeight="1" x14ac:dyDescent="0.2">
      <c r="A233" s="157"/>
      <c r="B233" s="122"/>
      <c r="C233" s="97" t="s">
        <v>164</v>
      </c>
      <c r="D233" s="25"/>
      <c r="E233" s="4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43"/>
      <c r="AI233" s="43"/>
      <c r="AJ233" s="44"/>
      <c r="AK233" s="27"/>
      <c r="AL233" s="27"/>
      <c r="AM233" s="44"/>
      <c r="AN233" s="7"/>
      <c r="AO233" s="7"/>
      <c r="AP233" s="7"/>
      <c r="AQ233" s="7">
        <f t="shared" si="23"/>
        <v>0</v>
      </c>
      <c r="AR233" s="3">
        <f t="shared" ref="AR233" si="30">34*1</f>
        <v>34</v>
      </c>
      <c r="AS233" s="8">
        <f t="shared" si="24"/>
        <v>0</v>
      </c>
    </row>
    <row r="234" spans="1:45" ht="12.75" customHeight="1" x14ac:dyDescent="0.2">
      <c r="A234" s="157"/>
      <c r="B234" s="123" t="s">
        <v>72</v>
      </c>
      <c r="C234" s="97" t="s">
        <v>81</v>
      </c>
      <c r="D234" s="25"/>
      <c r="E234" s="4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43"/>
      <c r="AI234" s="43"/>
      <c r="AJ234" s="44"/>
      <c r="AK234" s="27"/>
      <c r="AL234" s="27"/>
      <c r="AM234" s="44"/>
      <c r="AN234" s="7"/>
      <c r="AO234" s="7"/>
      <c r="AP234" s="7"/>
      <c r="AQ234" s="7">
        <f t="shared" si="23"/>
        <v>0</v>
      </c>
      <c r="AR234" s="51">
        <f t="shared" ref="AR234:AR239" si="31">34*2</f>
        <v>68</v>
      </c>
      <c r="AS234" s="8">
        <f t="shared" si="24"/>
        <v>0</v>
      </c>
    </row>
    <row r="235" spans="1:45" ht="12.75" customHeight="1" x14ac:dyDescent="0.2">
      <c r="A235" s="157"/>
      <c r="B235" s="123"/>
      <c r="C235" s="97" t="s">
        <v>82</v>
      </c>
      <c r="D235" s="25"/>
      <c r="E235" s="4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43"/>
      <c r="AI235" s="43"/>
      <c r="AJ235" s="44"/>
      <c r="AK235" s="27"/>
      <c r="AL235" s="27"/>
      <c r="AM235" s="44"/>
      <c r="AN235" s="7"/>
      <c r="AO235" s="7"/>
      <c r="AP235" s="7"/>
      <c r="AQ235" s="7">
        <f t="shared" si="23"/>
        <v>0</v>
      </c>
      <c r="AR235" s="51">
        <f t="shared" si="31"/>
        <v>68</v>
      </c>
      <c r="AS235" s="8">
        <f t="shared" si="24"/>
        <v>0</v>
      </c>
    </row>
    <row r="236" spans="1:45" ht="12.75" customHeight="1" x14ac:dyDescent="0.2">
      <c r="A236" s="157"/>
      <c r="B236" s="123"/>
      <c r="C236" s="97" t="s">
        <v>83</v>
      </c>
      <c r="D236" s="54"/>
      <c r="E236" s="4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43"/>
      <c r="AI236" s="43"/>
      <c r="AJ236" s="44"/>
      <c r="AK236" s="27"/>
      <c r="AL236" s="27"/>
      <c r="AM236" s="44"/>
      <c r="AN236" s="7"/>
      <c r="AO236" s="7"/>
      <c r="AP236" s="7"/>
      <c r="AQ236" s="7">
        <f t="shared" si="23"/>
        <v>0</v>
      </c>
      <c r="AR236" s="51">
        <f t="shared" si="31"/>
        <v>68</v>
      </c>
      <c r="AS236" s="8">
        <f t="shared" si="24"/>
        <v>0</v>
      </c>
    </row>
    <row r="237" spans="1:45" ht="12.75" customHeight="1" x14ac:dyDescent="0.2">
      <c r="A237" s="157"/>
      <c r="B237" s="123"/>
      <c r="C237" s="97" t="s">
        <v>162</v>
      </c>
      <c r="D237" s="54"/>
      <c r="E237" s="4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43"/>
      <c r="AI237" s="43"/>
      <c r="AJ237" s="44"/>
      <c r="AK237" s="27"/>
      <c r="AL237" s="27"/>
      <c r="AM237" s="44"/>
      <c r="AN237" s="7"/>
      <c r="AO237" s="7"/>
      <c r="AP237" s="7"/>
      <c r="AQ237" s="7">
        <f t="shared" si="23"/>
        <v>0</v>
      </c>
      <c r="AR237" s="51">
        <f t="shared" si="31"/>
        <v>68</v>
      </c>
      <c r="AS237" s="8">
        <f t="shared" si="24"/>
        <v>0</v>
      </c>
    </row>
    <row r="238" spans="1:45" ht="12.75" customHeight="1" x14ac:dyDescent="0.2">
      <c r="A238" s="157"/>
      <c r="B238" s="123"/>
      <c r="C238" s="97" t="s">
        <v>163</v>
      </c>
      <c r="D238" s="54"/>
      <c r="E238" s="4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3"/>
      <c r="AI238" s="43"/>
      <c r="AJ238" s="44"/>
      <c r="AK238" s="27"/>
      <c r="AL238" s="27"/>
      <c r="AM238" s="44"/>
      <c r="AN238" s="7"/>
      <c r="AO238" s="7"/>
      <c r="AP238" s="7"/>
      <c r="AQ238" s="7">
        <f t="shared" si="23"/>
        <v>0</v>
      </c>
      <c r="AR238" s="51">
        <f t="shared" si="31"/>
        <v>68</v>
      </c>
      <c r="AS238" s="8">
        <f t="shared" si="24"/>
        <v>0</v>
      </c>
    </row>
    <row r="239" spans="1:45" ht="12.75" customHeight="1" x14ac:dyDescent="0.2">
      <c r="A239" s="157"/>
      <c r="B239" s="123"/>
      <c r="C239" s="97" t="s">
        <v>164</v>
      </c>
      <c r="D239" s="25"/>
      <c r="E239" s="4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3"/>
      <c r="AI239" s="43"/>
      <c r="AJ239" s="44"/>
      <c r="AK239" s="27"/>
      <c r="AL239" s="27"/>
      <c r="AM239" s="44"/>
      <c r="AN239" s="7"/>
      <c r="AO239" s="7"/>
      <c r="AP239" s="7"/>
      <c r="AQ239" s="7">
        <f t="shared" si="23"/>
        <v>0</v>
      </c>
      <c r="AR239" s="51">
        <f t="shared" si="31"/>
        <v>68</v>
      </c>
      <c r="AS239" s="8">
        <f t="shared" si="24"/>
        <v>0</v>
      </c>
    </row>
    <row r="240" spans="1:45" ht="27" customHeight="1" x14ac:dyDescent="0.2">
      <c r="A240" s="69"/>
      <c r="B240" s="70"/>
      <c r="C240" s="70"/>
      <c r="D240" s="70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9"/>
      <c r="AN240" s="69"/>
      <c r="AO240" s="69"/>
      <c r="AP240" s="69"/>
      <c r="AQ240" s="69"/>
      <c r="AR240" s="69"/>
      <c r="AS240" s="69"/>
    </row>
    <row r="241" spans="1:45" s="45" customFormat="1" ht="90.75" customHeight="1" x14ac:dyDescent="0.2">
      <c r="A241" s="160" t="s">
        <v>26</v>
      </c>
      <c r="B241" s="160"/>
      <c r="C241" s="160"/>
      <c r="D241" s="160"/>
      <c r="E241" s="124" t="s">
        <v>40</v>
      </c>
      <c r="F241" s="124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  <c r="AA241" s="124"/>
      <c r="AB241" s="124"/>
      <c r="AC241" s="124"/>
      <c r="AD241" s="124"/>
      <c r="AE241" s="124"/>
      <c r="AF241" s="124"/>
      <c r="AG241" s="124"/>
      <c r="AH241" s="124"/>
      <c r="AI241" s="124"/>
      <c r="AJ241" s="124"/>
      <c r="AK241" s="124"/>
      <c r="AL241" s="124"/>
      <c r="AM241" s="124"/>
      <c r="AN241" s="124"/>
      <c r="AO241" s="124"/>
      <c r="AP241" s="124"/>
      <c r="AQ241" s="126" t="s">
        <v>20</v>
      </c>
      <c r="AR241" s="126" t="s">
        <v>22</v>
      </c>
      <c r="AS241" s="135" t="s">
        <v>21</v>
      </c>
    </row>
    <row r="242" spans="1:45" s="45" customFormat="1" ht="21" customHeight="1" x14ac:dyDescent="0.2">
      <c r="A242" s="123" t="s">
        <v>0</v>
      </c>
      <c r="B242" s="123"/>
      <c r="C242" s="123"/>
      <c r="D242" s="23" t="s">
        <v>18</v>
      </c>
      <c r="E242" s="123" t="s">
        <v>1</v>
      </c>
      <c r="F242" s="123"/>
      <c r="G242" s="123"/>
      <c r="H242" s="123"/>
      <c r="I242" s="123" t="s">
        <v>2</v>
      </c>
      <c r="J242" s="123"/>
      <c r="K242" s="123"/>
      <c r="L242" s="123"/>
      <c r="M242" s="123" t="s">
        <v>3</v>
      </c>
      <c r="N242" s="123"/>
      <c r="O242" s="123"/>
      <c r="P242" s="123"/>
      <c r="Q242" s="123" t="s">
        <v>4</v>
      </c>
      <c r="R242" s="123"/>
      <c r="S242" s="123"/>
      <c r="T242" s="123"/>
      <c r="U242" s="123" t="s">
        <v>5</v>
      </c>
      <c r="V242" s="123"/>
      <c r="W242" s="123"/>
      <c r="X242" s="123" t="s">
        <v>6</v>
      </c>
      <c r="Y242" s="123"/>
      <c r="Z242" s="123"/>
      <c r="AA242" s="123"/>
      <c r="AB242" s="123" t="s">
        <v>7</v>
      </c>
      <c r="AC242" s="123"/>
      <c r="AD242" s="123"/>
      <c r="AE242" s="123" t="s">
        <v>8</v>
      </c>
      <c r="AF242" s="123"/>
      <c r="AG242" s="123"/>
      <c r="AH242" s="123"/>
      <c r="AI242" s="123"/>
      <c r="AJ242" s="123" t="s">
        <v>9</v>
      </c>
      <c r="AK242" s="123"/>
      <c r="AL242" s="123"/>
      <c r="AM242" s="123" t="s">
        <v>10</v>
      </c>
      <c r="AN242" s="123"/>
      <c r="AO242" s="123"/>
      <c r="AP242" s="123"/>
      <c r="AQ242" s="126"/>
      <c r="AR242" s="126"/>
      <c r="AS242" s="135"/>
    </row>
    <row r="243" spans="1:45" s="45" customFormat="1" ht="15" customHeight="1" x14ac:dyDescent="0.2">
      <c r="A243" s="123"/>
      <c r="B243" s="123"/>
      <c r="C243" s="123"/>
      <c r="D243" s="23" t="s">
        <v>19</v>
      </c>
      <c r="E243" s="5">
        <v>1</v>
      </c>
      <c r="F243" s="5">
        <v>2</v>
      </c>
      <c r="G243" s="5">
        <v>3</v>
      </c>
      <c r="H243" s="5">
        <v>4</v>
      </c>
      <c r="I243" s="5">
        <v>5</v>
      </c>
      <c r="J243" s="5">
        <v>6</v>
      </c>
      <c r="K243" s="5">
        <v>7</v>
      </c>
      <c r="L243" s="5">
        <v>8</v>
      </c>
      <c r="M243" s="5">
        <v>9</v>
      </c>
      <c r="N243" s="5">
        <v>10</v>
      </c>
      <c r="O243" s="5">
        <v>11</v>
      </c>
      <c r="P243" s="5">
        <v>12</v>
      </c>
      <c r="Q243" s="5">
        <v>13</v>
      </c>
      <c r="R243" s="5">
        <v>14</v>
      </c>
      <c r="S243" s="5">
        <v>15</v>
      </c>
      <c r="T243" s="5">
        <v>16</v>
      </c>
      <c r="U243" s="5">
        <v>17</v>
      </c>
      <c r="V243" s="5">
        <v>18</v>
      </c>
      <c r="W243" s="5">
        <v>19</v>
      </c>
      <c r="X243" s="5">
        <v>20</v>
      </c>
      <c r="Y243" s="5">
        <v>21</v>
      </c>
      <c r="Z243" s="5">
        <v>22</v>
      </c>
      <c r="AA243" s="5">
        <v>23</v>
      </c>
      <c r="AB243" s="5">
        <v>24</v>
      </c>
      <c r="AC243" s="5">
        <v>25</v>
      </c>
      <c r="AD243" s="5">
        <v>26</v>
      </c>
      <c r="AE243" s="5">
        <v>27</v>
      </c>
      <c r="AF243" s="5">
        <v>28</v>
      </c>
      <c r="AG243" s="5">
        <v>29</v>
      </c>
      <c r="AH243" s="5">
        <v>30</v>
      </c>
      <c r="AI243" s="5">
        <v>31</v>
      </c>
      <c r="AJ243" s="5">
        <v>32</v>
      </c>
      <c r="AK243" s="5">
        <v>33</v>
      </c>
      <c r="AL243" s="5">
        <v>34</v>
      </c>
      <c r="AM243" s="5">
        <v>35</v>
      </c>
      <c r="AN243" s="5">
        <v>36</v>
      </c>
      <c r="AO243" s="5">
        <v>37</v>
      </c>
      <c r="AP243" s="5">
        <v>38</v>
      </c>
      <c r="AQ243" s="126"/>
      <c r="AR243" s="126"/>
      <c r="AS243" s="135"/>
    </row>
    <row r="244" spans="1:45" s="45" customFormat="1" ht="14.25" customHeight="1" x14ac:dyDescent="0.2">
      <c r="A244" s="157" t="s">
        <v>25</v>
      </c>
      <c r="B244" s="120" t="s">
        <v>13</v>
      </c>
      <c r="C244" s="24" t="s">
        <v>86</v>
      </c>
      <c r="D244" s="25"/>
      <c r="E244" s="4"/>
      <c r="F244" s="27"/>
      <c r="G244" s="103" t="s">
        <v>160</v>
      </c>
      <c r="H244" s="27"/>
      <c r="I244" s="4"/>
      <c r="J244" s="4"/>
      <c r="K244" s="4"/>
      <c r="L244" s="4"/>
      <c r="M244" s="4"/>
      <c r="N244" s="4"/>
      <c r="O244" s="4"/>
      <c r="P244" s="4"/>
      <c r="Q244" s="4"/>
      <c r="R244" s="103" t="s">
        <v>158</v>
      </c>
      <c r="S244" s="4"/>
      <c r="T244" s="4"/>
      <c r="U244" s="4"/>
      <c r="V244" s="4"/>
      <c r="W244" s="4"/>
      <c r="X244" s="4"/>
      <c r="Y244" s="4"/>
      <c r="Z244" s="103" t="s">
        <v>158</v>
      </c>
      <c r="AA244" s="4"/>
      <c r="AB244" s="4"/>
      <c r="AC244" s="4"/>
      <c r="AD244" s="4"/>
      <c r="AE244" s="110" t="s">
        <v>167</v>
      </c>
      <c r="AF244" s="4"/>
      <c r="AG244" s="4"/>
      <c r="AH244" s="4"/>
      <c r="AI244" s="4"/>
      <c r="AJ244" s="4"/>
      <c r="AK244" s="4"/>
      <c r="AL244" s="4"/>
      <c r="AM244" s="7"/>
      <c r="AN244" s="7"/>
      <c r="AO244" s="7"/>
      <c r="AP244" s="7"/>
      <c r="AQ244" s="7">
        <f t="shared" ref="AQ244:AQ307" si="32">COUNTA(E244:AP244)</f>
        <v>4</v>
      </c>
      <c r="AR244" s="3">
        <f>34*5</f>
        <v>170</v>
      </c>
      <c r="AS244" s="8">
        <f t="shared" ref="AS244:AS309" si="33">AQ244/AR244</f>
        <v>2.3529411764705882E-2</v>
      </c>
    </row>
    <row r="245" spans="1:45" s="45" customFormat="1" ht="17.25" customHeight="1" x14ac:dyDescent="0.2">
      <c r="A245" s="157"/>
      <c r="B245" s="121"/>
      <c r="C245" s="24" t="s">
        <v>87</v>
      </c>
      <c r="D245" s="25"/>
      <c r="E245" s="4"/>
      <c r="F245" s="27"/>
      <c r="G245" s="103" t="s">
        <v>160</v>
      </c>
      <c r="H245" s="27"/>
      <c r="I245" s="4"/>
      <c r="J245" s="4"/>
      <c r="K245" s="4"/>
      <c r="L245" s="4"/>
      <c r="M245" s="4"/>
      <c r="N245" s="4"/>
      <c r="O245" s="4"/>
      <c r="P245" s="4"/>
      <c r="Q245" s="4"/>
      <c r="R245" s="103" t="s">
        <v>158</v>
      </c>
      <c r="S245" s="4"/>
      <c r="T245" s="4"/>
      <c r="U245" s="4"/>
      <c r="V245" s="4"/>
      <c r="W245" s="4"/>
      <c r="X245" s="4"/>
      <c r="Y245" s="4"/>
      <c r="Z245" s="103" t="s">
        <v>158</v>
      </c>
      <c r="AA245" s="4"/>
      <c r="AB245" s="4"/>
      <c r="AC245" s="4"/>
      <c r="AD245" s="4"/>
      <c r="AE245" s="110" t="s">
        <v>167</v>
      </c>
      <c r="AF245" s="4"/>
      <c r="AG245" s="4"/>
      <c r="AH245" s="4"/>
      <c r="AI245" s="4"/>
      <c r="AJ245" s="4"/>
      <c r="AK245" s="4"/>
      <c r="AL245" s="4"/>
      <c r="AM245" s="7"/>
      <c r="AN245" s="7"/>
      <c r="AO245" s="7"/>
      <c r="AP245" s="7"/>
      <c r="AQ245" s="7">
        <f t="shared" si="32"/>
        <v>4</v>
      </c>
      <c r="AR245" s="3">
        <f t="shared" ref="AR245:AR249" si="34">34*5</f>
        <v>170</v>
      </c>
      <c r="AS245" s="8">
        <f t="shared" si="33"/>
        <v>2.3529411764705882E-2</v>
      </c>
    </row>
    <row r="246" spans="1:45" s="45" customFormat="1" ht="17.25" customHeight="1" x14ac:dyDescent="0.2">
      <c r="A246" s="157"/>
      <c r="B246" s="121"/>
      <c r="C246" s="96" t="s">
        <v>88</v>
      </c>
      <c r="D246" s="54"/>
      <c r="E246" s="4"/>
      <c r="F246" s="27"/>
      <c r="G246" s="103" t="s">
        <v>160</v>
      </c>
      <c r="H246" s="27"/>
      <c r="I246" s="4"/>
      <c r="J246" s="4"/>
      <c r="K246" s="4"/>
      <c r="L246" s="4"/>
      <c r="M246" s="4"/>
      <c r="N246" s="4"/>
      <c r="O246" s="4"/>
      <c r="P246" s="4"/>
      <c r="Q246" s="4"/>
      <c r="R246" s="103" t="s">
        <v>158</v>
      </c>
      <c r="S246" s="4"/>
      <c r="T246" s="4"/>
      <c r="U246" s="4"/>
      <c r="V246" s="4"/>
      <c r="W246" s="4"/>
      <c r="X246" s="4"/>
      <c r="Y246" s="4"/>
      <c r="Z246" s="103" t="s">
        <v>158</v>
      </c>
      <c r="AA246" s="4"/>
      <c r="AB246" s="4"/>
      <c r="AC246" s="4"/>
      <c r="AD246" s="4"/>
      <c r="AE246" s="110" t="s">
        <v>167</v>
      </c>
      <c r="AF246" s="4"/>
      <c r="AG246" s="4"/>
      <c r="AH246" s="4"/>
      <c r="AI246" s="4"/>
      <c r="AJ246" s="4"/>
      <c r="AK246" s="4"/>
      <c r="AL246" s="4"/>
      <c r="AM246" s="7"/>
      <c r="AN246" s="7"/>
      <c r="AO246" s="7"/>
      <c r="AP246" s="7"/>
      <c r="AQ246" s="7">
        <f t="shared" si="32"/>
        <v>4</v>
      </c>
      <c r="AR246" s="3">
        <f t="shared" si="34"/>
        <v>170</v>
      </c>
      <c r="AS246" s="8">
        <f t="shared" si="33"/>
        <v>2.3529411764705882E-2</v>
      </c>
    </row>
    <row r="247" spans="1:45" s="45" customFormat="1" ht="17.25" customHeight="1" x14ac:dyDescent="0.2">
      <c r="A247" s="157"/>
      <c r="B247" s="121"/>
      <c r="C247" s="96" t="s">
        <v>168</v>
      </c>
      <c r="D247" s="54"/>
      <c r="E247" s="4"/>
      <c r="F247" s="27"/>
      <c r="G247" s="103" t="s">
        <v>160</v>
      </c>
      <c r="H247" s="27"/>
      <c r="I247" s="4"/>
      <c r="J247" s="4"/>
      <c r="K247" s="4"/>
      <c r="L247" s="4"/>
      <c r="M247" s="4"/>
      <c r="N247" s="4"/>
      <c r="O247" s="4"/>
      <c r="P247" s="4"/>
      <c r="Q247" s="4"/>
      <c r="R247" s="103" t="s">
        <v>158</v>
      </c>
      <c r="S247" s="4"/>
      <c r="T247" s="4"/>
      <c r="U247" s="4"/>
      <c r="V247" s="4"/>
      <c r="W247" s="4"/>
      <c r="X247" s="4"/>
      <c r="Y247" s="4"/>
      <c r="Z247" s="103" t="s">
        <v>158</v>
      </c>
      <c r="AA247" s="4"/>
      <c r="AB247" s="4"/>
      <c r="AC247" s="4"/>
      <c r="AD247" s="4"/>
      <c r="AE247" s="110" t="s">
        <v>167</v>
      </c>
      <c r="AF247" s="4"/>
      <c r="AG247" s="4"/>
      <c r="AH247" s="4"/>
      <c r="AI247" s="4"/>
      <c r="AJ247" s="4"/>
      <c r="AK247" s="4"/>
      <c r="AL247" s="4"/>
      <c r="AM247" s="7"/>
      <c r="AN247" s="7"/>
      <c r="AO247" s="7"/>
      <c r="AP247" s="7"/>
      <c r="AQ247" s="7">
        <f t="shared" si="32"/>
        <v>4</v>
      </c>
      <c r="AR247" s="3">
        <f t="shared" si="34"/>
        <v>170</v>
      </c>
      <c r="AS247" s="8">
        <f t="shared" si="33"/>
        <v>2.3529411764705882E-2</v>
      </c>
    </row>
    <row r="248" spans="1:45" s="45" customFormat="1" ht="17.25" customHeight="1" x14ac:dyDescent="0.2">
      <c r="A248" s="157"/>
      <c r="B248" s="121"/>
      <c r="C248" s="96" t="s">
        <v>169</v>
      </c>
      <c r="D248" s="54"/>
      <c r="E248" s="4"/>
      <c r="F248" s="27"/>
      <c r="G248" s="103" t="s">
        <v>160</v>
      </c>
      <c r="H248" s="27"/>
      <c r="I248" s="4"/>
      <c r="J248" s="4"/>
      <c r="K248" s="4"/>
      <c r="L248" s="4"/>
      <c r="M248" s="4"/>
      <c r="N248" s="4"/>
      <c r="O248" s="4"/>
      <c r="P248" s="4"/>
      <c r="Q248" s="4"/>
      <c r="R248" s="103" t="s">
        <v>158</v>
      </c>
      <c r="S248" s="4"/>
      <c r="T248" s="4"/>
      <c r="U248" s="4"/>
      <c r="V248" s="4"/>
      <c r="W248" s="4"/>
      <c r="X248" s="4"/>
      <c r="Y248" s="4"/>
      <c r="Z248" s="103" t="s">
        <v>158</v>
      </c>
      <c r="AA248" s="4"/>
      <c r="AB248" s="4"/>
      <c r="AC248" s="4"/>
      <c r="AD248" s="4"/>
      <c r="AE248" s="110" t="s">
        <v>167</v>
      </c>
      <c r="AF248" s="4"/>
      <c r="AG248" s="4"/>
      <c r="AH248" s="4"/>
      <c r="AI248" s="4"/>
      <c r="AJ248" s="4"/>
      <c r="AK248" s="4"/>
      <c r="AL248" s="4"/>
      <c r="AM248" s="7"/>
      <c r="AN248" s="7"/>
      <c r="AO248" s="7"/>
      <c r="AP248" s="7"/>
      <c r="AQ248" s="7">
        <f t="shared" si="32"/>
        <v>4</v>
      </c>
      <c r="AR248" s="3">
        <f t="shared" si="34"/>
        <v>170</v>
      </c>
      <c r="AS248" s="8">
        <f t="shared" si="33"/>
        <v>2.3529411764705882E-2</v>
      </c>
    </row>
    <row r="249" spans="1:45" s="45" customFormat="1" ht="13.5" customHeight="1" x14ac:dyDescent="0.2">
      <c r="A249" s="157"/>
      <c r="B249" s="122"/>
      <c r="C249" s="24" t="s">
        <v>170</v>
      </c>
      <c r="D249" s="25"/>
      <c r="E249" s="4"/>
      <c r="F249" s="27"/>
      <c r="G249" s="103" t="s">
        <v>160</v>
      </c>
      <c r="H249" s="27"/>
      <c r="I249" s="4"/>
      <c r="J249" s="4"/>
      <c r="K249" s="4"/>
      <c r="L249" s="4"/>
      <c r="M249" s="4"/>
      <c r="N249" s="4"/>
      <c r="O249" s="4"/>
      <c r="P249" s="4"/>
      <c r="Q249" s="4"/>
      <c r="R249" s="103" t="s">
        <v>158</v>
      </c>
      <c r="S249" s="4"/>
      <c r="T249" s="4"/>
      <c r="U249" s="4"/>
      <c r="V249" s="4"/>
      <c r="W249" s="4"/>
      <c r="X249" s="4"/>
      <c r="Y249" s="4"/>
      <c r="Z249" s="103" t="s">
        <v>158</v>
      </c>
      <c r="AA249" s="4"/>
      <c r="AB249" s="4"/>
      <c r="AC249" s="4"/>
      <c r="AD249" s="4"/>
      <c r="AE249" s="110" t="s">
        <v>167</v>
      </c>
      <c r="AF249" s="4"/>
      <c r="AG249" s="4"/>
      <c r="AH249" s="4"/>
      <c r="AI249" s="4"/>
      <c r="AJ249" s="4"/>
      <c r="AK249" s="4"/>
      <c r="AL249" s="4"/>
      <c r="AM249" s="7"/>
      <c r="AN249" s="7"/>
      <c r="AO249" s="7"/>
      <c r="AP249" s="7"/>
      <c r="AQ249" s="7">
        <f t="shared" si="32"/>
        <v>4</v>
      </c>
      <c r="AR249" s="3">
        <f t="shared" si="34"/>
        <v>170</v>
      </c>
      <c r="AS249" s="8">
        <f t="shared" si="33"/>
        <v>2.3529411764705882E-2</v>
      </c>
    </row>
    <row r="250" spans="1:45" s="45" customFormat="1" ht="18" customHeight="1" x14ac:dyDescent="0.2">
      <c r="A250" s="157"/>
      <c r="B250" s="120" t="s">
        <v>27</v>
      </c>
      <c r="C250" s="24" t="s">
        <v>86</v>
      </c>
      <c r="D250" s="25"/>
      <c r="E250" s="4"/>
      <c r="F250" s="27"/>
      <c r="G250" s="27"/>
      <c r="H250" s="27"/>
      <c r="I250" s="27"/>
      <c r="J250" s="27"/>
      <c r="K250" s="27"/>
      <c r="L250" s="103" t="s">
        <v>157</v>
      </c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110" t="s">
        <v>167</v>
      </c>
      <c r="AI250" s="27"/>
      <c r="AJ250" s="27"/>
      <c r="AK250" s="27"/>
      <c r="AL250" s="27"/>
      <c r="AM250" s="7"/>
      <c r="AN250" s="7"/>
      <c r="AO250" s="7"/>
      <c r="AP250" s="7"/>
      <c r="AQ250" s="7">
        <f t="shared" si="32"/>
        <v>2</v>
      </c>
      <c r="AR250" s="3">
        <f>34*3</f>
        <v>102</v>
      </c>
      <c r="AS250" s="8">
        <f t="shared" si="33"/>
        <v>1.9607843137254902E-2</v>
      </c>
    </row>
    <row r="251" spans="1:45" s="45" customFormat="1" ht="18" customHeight="1" x14ac:dyDescent="0.2">
      <c r="A251" s="157"/>
      <c r="B251" s="121"/>
      <c r="C251" s="24" t="s">
        <v>87</v>
      </c>
      <c r="D251" s="25"/>
      <c r="E251" s="4"/>
      <c r="F251" s="4"/>
      <c r="G251" s="4"/>
      <c r="H251" s="27"/>
      <c r="I251" s="27"/>
      <c r="J251" s="27"/>
      <c r="K251" s="27"/>
      <c r="L251" s="103" t="s">
        <v>157</v>
      </c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110" t="s">
        <v>167</v>
      </c>
      <c r="AI251" s="27"/>
      <c r="AJ251" s="27"/>
      <c r="AK251" s="27"/>
      <c r="AL251" s="27"/>
      <c r="AM251" s="7"/>
      <c r="AN251" s="7"/>
      <c r="AO251" s="7"/>
      <c r="AP251" s="7"/>
      <c r="AQ251" s="7">
        <f t="shared" si="32"/>
        <v>2</v>
      </c>
      <c r="AR251" s="3">
        <f t="shared" ref="AR251:AR261" si="35">34*3</f>
        <v>102</v>
      </c>
      <c r="AS251" s="8">
        <f t="shared" si="33"/>
        <v>1.9607843137254902E-2</v>
      </c>
    </row>
    <row r="252" spans="1:45" s="45" customFormat="1" ht="18" customHeight="1" x14ac:dyDescent="0.2">
      <c r="A252" s="157"/>
      <c r="B252" s="121"/>
      <c r="C252" s="96" t="s">
        <v>88</v>
      </c>
      <c r="D252" s="54"/>
      <c r="E252" s="4"/>
      <c r="F252" s="4"/>
      <c r="G252" s="4"/>
      <c r="H252" s="27"/>
      <c r="I252" s="27"/>
      <c r="J252" s="27"/>
      <c r="K252" s="27"/>
      <c r="L252" s="103" t="s">
        <v>157</v>
      </c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110" t="s">
        <v>167</v>
      </c>
      <c r="AI252" s="27"/>
      <c r="AJ252" s="27"/>
      <c r="AK252" s="27"/>
      <c r="AL252" s="27"/>
      <c r="AM252" s="7"/>
      <c r="AN252" s="7"/>
      <c r="AO252" s="7"/>
      <c r="AP252" s="7"/>
      <c r="AQ252" s="7">
        <f t="shared" si="32"/>
        <v>2</v>
      </c>
      <c r="AR252" s="3">
        <f t="shared" si="35"/>
        <v>102</v>
      </c>
      <c r="AS252" s="8">
        <f t="shared" si="33"/>
        <v>1.9607843137254902E-2</v>
      </c>
    </row>
    <row r="253" spans="1:45" s="45" customFormat="1" ht="18" customHeight="1" x14ac:dyDescent="0.2">
      <c r="A253" s="157"/>
      <c r="B253" s="121"/>
      <c r="C253" s="96" t="s">
        <v>168</v>
      </c>
      <c r="D253" s="54"/>
      <c r="E253" s="4"/>
      <c r="F253" s="4"/>
      <c r="G253" s="4"/>
      <c r="H253" s="27"/>
      <c r="I253" s="27"/>
      <c r="J253" s="27"/>
      <c r="K253" s="27"/>
      <c r="L253" s="103" t="s">
        <v>157</v>
      </c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110" t="s">
        <v>167</v>
      </c>
      <c r="AI253" s="27"/>
      <c r="AJ253" s="27"/>
      <c r="AK253" s="27"/>
      <c r="AL253" s="27"/>
      <c r="AM253" s="7"/>
      <c r="AN253" s="7"/>
      <c r="AO253" s="7"/>
      <c r="AP253" s="7"/>
      <c r="AQ253" s="7">
        <f t="shared" si="32"/>
        <v>2</v>
      </c>
      <c r="AR253" s="3">
        <f t="shared" si="35"/>
        <v>102</v>
      </c>
      <c r="AS253" s="8">
        <f t="shared" si="33"/>
        <v>1.9607843137254902E-2</v>
      </c>
    </row>
    <row r="254" spans="1:45" s="45" customFormat="1" ht="18" customHeight="1" x14ac:dyDescent="0.2">
      <c r="A254" s="157"/>
      <c r="B254" s="121"/>
      <c r="C254" s="96" t="s">
        <v>169</v>
      </c>
      <c r="D254" s="54"/>
      <c r="E254" s="4"/>
      <c r="F254" s="4"/>
      <c r="G254" s="4"/>
      <c r="H254" s="27"/>
      <c r="I254" s="27"/>
      <c r="J254" s="27"/>
      <c r="K254" s="27"/>
      <c r="L254" s="103" t="s">
        <v>157</v>
      </c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110" t="s">
        <v>167</v>
      </c>
      <c r="AI254" s="27"/>
      <c r="AJ254" s="27"/>
      <c r="AK254" s="27"/>
      <c r="AL254" s="27"/>
      <c r="AM254" s="7"/>
      <c r="AN254" s="7"/>
      <c r="AO254" s="7"/>
      <c r="AP254" s="7"/>
      <c r="AQ254" s="7">
        <f t="shared" si="32"/>
        <v>2</v>
      </c>
      <c r="AR254" s="3">
        <f t="shared" si="35"/>
        <v>102</v>
      </c>
      <c r="AS254" s="8">
        <f t="shared" si="33"/>
        <v>1.9607843137254902E-2</v>
      </c>
    </row>
    <row r="255" spans="1:45" s="45" customFormat="1" ht="18.75" customHeight="1" x14ac:dyDescent="0.2">
      <c r="A255" s="157"/>
      <c r="B255" s="122"/>
      <c r="C255" s="24" t="s">
        <v>170</v>
      </c>
      <c r="D255" s="25"/>
      <c r="E255" s="4"/>
      <c r="F255" s="4"/>
      <c r="G255" s="4"/>
      <c r="H255" s="27"/>
      <c r="I255" s="27"/>
      <c r="J255" s="27"/>
      <c r="K255" s="27"/>
      <c r="L255" s="103" t="s">
        <v>157</v>
      </c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110" t="s">
        <v>167</v>
      </c>
      <c r="AI255" s="27"/>
      <c r="AJ255" s="27"/>
      <c r="AK255" s="27"/>
      <c r="AL255" s="27"/>
      <c r="AM255" s="7"/>
      <c r="AN255" s="7"/>
      <c r="AO255" s="7"/>
      <c r="AP255" s="7"/>
      <c r="AQ255" s="7">
        <f t="shared" si="32"/>
        <v>2</v>
      </c>
      <c r="AR255" s="3">
        <f t="shared" si="35"/>
        <v>102</v>
      </c>
      <c r="AS255" s="8">
        <f t="shared" si="33"/>
        <v>1.9607843137254902E-2</v>
      </c>
    </row>
    <row r="256" spans="1:45" s="45" customFormat="1" ht="21" customHeight="1" x14ac:dyDescent="0.2">
      <c r="A256" s="157"/>
      <c r="B256" s="120" t="s">
        <v>12</v>
      </c>
      <c r="C256" s="24" t="s">
        <v>86</v>
      </c>
      <c r="D256" s="20"/>
      <c r="E256" s="4"/>
      <c r="F256" s="4"/>
      <c r="G256" s="4"/>
      <c r="H256" s="103" t="s">
        <v>160</v>
      </c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103" t="s">
        <v>158</v>
      </c>
      <c r="AD256" s="27"/>
      <c r="AE256" s="27"/>
      <c r="AF256" s="27"/>
      <c r="AG256" s="27"/>
      <c r="AH256" s="110" t="s">
        <v>167</v>
      </c>
      <c r="AI256" s="27"/>
      <c r="AJ256" s="27"/>
      <c r="AK256" s="27"/>
      <c r="AL256" s="27"/>
      <c r="AM256" s="7"/>
      <c r="AN256" s="7"/>
      <c r="AO256" s="7"/>
      <c r="AP256" s="7"/>
      <c r="AQ256" s="7">
        <f t="shared" si="32"/>
        <v>3</v>
      </c>
      <c r="AR256" s="3">
        <f t="shared" si="35"/>
        <v>102</v>
      </c>
      <c r="AS256" s="8">
        <f t="shared" si="33"/>
        <v>2.9411764705882353E-2</v>
      </c>
    </row>
    <row r="257" spans="1:45" s="45" customFormat="1" ht="18.75" customHeight="1" x14ac:dyDescent="0.2">
      <c r="A257" s="157"/>
      <c r="B257" s="121"/>
      <c r="C257" s="24" t="s">
        <v>87</v>
      </c>
      <c r="D257" s="20"/>
      <c r="E257" s="4"/>
      <c r="F257" s="4"/>
      <c r="G257" s="4"/>
      <c r="H257" s="103" t="s">
        <v>160</v>
      </c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103" t="s">
        <v>158</v>
      </c>
      <c r="AD257" s="27"/>
      <c r="AE257" s="27"/>
      <c r="AF257" s="27"/>
      <c r="AG257" s="27"/>
      <c r="AH257" s="110" t="s">
        <v>167</v>
      </c>
      <c r="AI257" s="27"/>
      <c r="AJ257" s="27"/>
      <c r="AK257" s="27"/>
      <c r="AL257" s="27"/>
      <c r="AM257" s="7"/>
      <c r="AN257" s="7"/>
      <c r="AO257" s="7"/>
      <c r="AP257" s="7"/>
      <c r="AQ257" s="7">
        <f t="shared" si="32"/>
        <v>3</v>
      </c>
      <c r="AR257" s="3">
        <f t="shared" si="35"/>
        <v>102</v>
      </c>
      <c r="AS257" s="8">
        <f t="shared" si="33"/>
        <v>2.9411764705882353E-2</v>
      </c>
    </row>
    <row r="258" spans="1:45" s="45" customFormat="1" ht="18.75" customHeight="1" x14ac:dyDescent="0.2">
      <c r="A258" s="157"/>
      <c r="B258" s="121"/>
      <c r="C258" s="96" t="s">
        <v>88</v>
      </c>
      <c r="D258" s="20"/>
      <c r="E258" s="4"/>
      <c r="F258" s="4"/>
      <c r="G258" s="4"/>
      <c r="H258" s="103" t="s">
        <v>160</v>
      </c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103" t="s">
        <v>158</v>
      </c>
      <c r="AD258" s="27"/>
      <c r="AE258" s="27"/>
      <c r="AF258" s="27"/>
      <c r="AG258" s="27"/>
      <c r="AH258" s="110" t="s">
        <v>167</v>
      </c>
      <c r="AI258" s="27"/>
      <c r="AJ258" s="27"/>
      <c r="AK258" s="27"/>
      <c r="AL258" s="27"/>
      <c r="AM258" s="7"/>
      <c r="AN258" s="7"/>
      <c r="AO258" s="7"/>
      <c r="AP258" s="7"/>
      <c r="AQ258" s="7">
        <f t="shared" si="32"/>
        <v>3</v>
      </c>
      <c r="AR258" s="3">
        <f t="shared" si="35"/>
        <v>102</v>
      </c>
      <c r="AS258" s="8">
        <f t="shared" si="33"/>
        <v>2.9411764705882353E-2</v>
      </c>
    </row>
    <row r="259" spans="1:45" s="45" customFormat="1" ht="18.75" customHeight="1" x14ac:dyDescent="0.2">
      <c r="A259" s="157"/>
      <c r="B259" s="121"/>
      <c r="C259" s="96" t="s">
        <v>168</v>
      </c>
      <c r="D259" s="20"/>
      <c r="E259" s="4"/>
      <c r="F259" s="4"/>
      <c r="G259" s="4"/>
      <c r="H259" s="103" t="s">
        <v>160</v>
      </c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103" t="s">
        <v>158</v>
      </c>
      <c r="AD259" s="27"/>
      <c r="AE259" s="27"/>
      <c r="AF259" s="27"/>
      <c r="AG259" s="27"/>
      <c r="AH259" s="110" t="s">
        <v>167</v>
      </c>
      <c r="AI259" s="27"/>
      <c r="AJ259" s="27"/>
      <c r="AK259" s="27"/>
      <c r="AL259" s="27"/>
      <c r="AM259" s="7"/>
      <c r="AN259" s="7"/>
      <c r="AO259" s="7"/>
      <c r="AP259" s="7"/>
      <c r="AQ259" s="7">
        <f t="shared" si="32"/>
        <v>3</v>
      </c>
      <c r="AR259" s="3">
        <f t="shared" si="35"/>
        <v>102</v>
      </c>
      <c r="AS259" s="8">
        <f t="shared" si="33"/>
        <v>2.9411764705882353E-2</v>
      </c>
    </row>
    <row r="260" spans="1:45" s="45" customFormat="1" ht="18.75" customHeight="1" x14ac:dyDescent="0.2">
      <c r="A260" s="157"/>
      <c r="B260" s="121"/>
      <c r="C260" s="96" t="s">
        <v>169</v>
      </c>
      <c r="D260" s="20"/>
      <c r="E260" s="4"/>
      <c r="F260" s="4"/>
      <c r="G260" s="4"/>
      <c r="H260" s="103" t="s">
        <v>160</v>
      </c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103" t="s">
        <v>158</v>
      </c>
      <c r="AD260" s="27"/>
      <c r="AE260" s="27"/>
      <c r="AF260" s="27"/>
      <c r="AG260" s="27"/>
      <c r="AH260" s="110" t="s">
        <v>167</v>
      </c>
      <c r="AI260" s="27"/>
      <c r="AJ260" s="27"/>
      <c r="AK260" s="27"/>
      <c r="AL260" s="27"/>
      <c r="AM260" s="7"/>
      <c r="AN260" s="7"/>
      <c r="AO260" s="7"/>
      <c r="AP260" s="7"/>
      <c r="AQ260" s="7">
        <f t="shared" si="32"/>
        <v>3</v>
      </c>
      <c r="AR260" s="3">
        <f t="shared" si="35"/>
        <v>102</v>
      </c>
      <c r="AS260" s="8">
        <f t="shared" si="33"/>
        <v>2.9411764705882353E-2</v>
      </c>
    </row>
    <row r="261" spans="1:45" s="45" customFormat="1" ht="16.5" customHeight="1" x14ac:dyDescent="0.2">
      <c r="A261" s="157"/>
      <c r="B261" s="122"/>
      <c r="C261" s="24" t="s">
        <v>170</v>
      </c>
      <c r="D261" s="20"/>
      <c r="E261" s="4"/>
      <c r="F261" s="4"/>
      <c r="G261" s="4"/>
      <c r="H261" s="103" t="s">
        <v>160</v>
      </c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103" t="s">
        <v>158</v>
      </c>
      <c r="AD261" s="27"/>
      <c r="AE261" s="27"/>
      <c r="AF261" s="27"/>
      <c r="AG261" s="27"/>
      <c r="AH261" s="110" t="s">
        <v>167</v>
      </c>
      <c r="AI261" s="44"/>
      <c r="AJ261" s="44"/>
      <c r="AK261" s="27"/>
      <c r="AL261" s="27"/>
      <c r="AM261" s="7"/>
      <c r="AN261" s="7"/>
      <c r="AO261" s="7"/>
      <c r="AP261" s="7"/>
      <c r="AQ261" s="7">
        <f t="shared" si="32"/>
        <v>3</v>
      </c>
      <c r="AR261" s="3">
        <f t="shared" si="35"/>
        <v>102</v>
      </c>
      <c r="AS261" s="8">
        <f t="shared" si="33"/>
        <v>2.9411764705882353E-2</v>
      </c>
    </row>
    <row r="262" spans="1:45" s="45" customFormat="1" ht="21" customHeight="1" x14ac:dyDescent="0.2">
      <c r="A262" s="157"/>
      <c r="B262" s="120" t="s">
        <v>11</v>
      </c>
      <c r="C262" s="24" t="s">
        <v>86</v>
      </c>
      <c r="D262" s="25"/>
      <c r="E262" s="4"/>
      <c r="F262" s="103" t="s">
        <v>160</v>
      </c>
      <c r="G262" s="4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103" t="s">
        <v>158</v>
      </c>
      <c r="T262" s="27"/>
      <c r="U262" s="27"/>
      <c r="V262" s="27"/>
      <c r="W262" s="27"/>
      <c r="X262" s="27"/>
      <c r="Y262" s="27"/>
      <c r="Z262" s="27"/>
      <c r="AA262" s="103" t="s">
        <v>158</v>
      </c>
      <c r="AB262" s="27"/>
      <c r="AC262" s="27"/>
      <c r="AD262" s="27"/>
      <c r="AE262" s="27"/>
      <c r="AF262" s="110" t="s">
        <v>167</v>
      </c>
      <c r="AG262" s="27"/>
      <c r="AH262" s="27"/>
      <c r="AI262" s="44"/>
      <c r="AJ262" s="44"/>
      <c r="AK262" s="27"/>
      <c r="AL262" s="27"/>
      <c r="AM262" s="7"/>
      <c r="AN262" s="7"/>
      <c r="AO262" s="7"/>
      <c r="AP262" s="7"/>
      <c r="AQ262" s="7">
        <f t="shared" si="32"/>
        <v>4</v>
      </c>
      <c r="AR262" s="3">
        <f t="shared" ref="AR262:AR267" si="36">34*5</f>
        <v>170</v>
      </c>
      <c r="AS262" s="8">
        <f t="shared" si="33"/>
        <v>2.3529411764705882E-2</v>
      </c>
    </row>
    <row r="263" spans="1:45" s="45" customFormat="1" ht="21" customHeight="1" x14ac:dyDescent="0.2">
      <c r="A263" s="157"/>
      <c r="B263" s="121"/>
      <c r="C263" s="24" t="s">
        <v>87</v>
      </c>
      <c r="D263" s="25"/>
      <c r="E263" s="4"/>
      <c r="F263" s="103" t="s">
        <v>160</v>
      </c>
      <c r="G263" s="4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103" t="s">
        <v>158</v>
      </c>
      <c r="T263" s="27"/>
      <c r="U263" s="27"/>
      <c r="V263" s="27"/>
      <c r="W263" s="27"/>
      <c r="X263" s="27"/>
      <c r="Y263" s="27"/>
      <c r="Z263" s="27"/>
      <c r="AA263" s="103" t="s">
        <v>158</v>
      </c>
      <c r="AB263" s="27"/>
      <c r="AC263" s="27"/>
      <c r="AD263" s="27"/>
      <c r="AE263" s="27"/>
      <c r="AF263" s="110" t="s">
        <v>167</v>
      </c>
      <c r="AG263" s="27"/>
      <c r="AH263" s="27"/>
      <c r="AI263" s="44"/>
      <c r="AJ263" s="44"/>
      <c r="AK263" s="27"/>
      <c r="AL263" s="27"/>
      <c r="AM263" s="7"/>
      <c r="AN263" s="7"/>
      <c r="AO263" s="7"/>
      <c r="AP263" s="7"/>
      <c r="AQ263" s="7">
        <f t="shared" si="32"/>
        <v>4</v>
      </c>
      <c r="AR263" s="3">
        <f t="shared" si="36"/>
        <v>170</v>
      </c>
      <c r="AS263" s="8">
        <f t="shared" si="33"/>
        <v>2.3529411764705882E-2</v>
      </c>
    </row>
    <row r="264" spans="1:45" s="45" customFormat="1" ht="21" customHeight="1" x14ac:dyDescent="0.2">
      <c r="A264" s="157"/>
      <c r="B264" s="121"/>
      <c r="C264" s="96" t="s">
        <v>88</v>
      </c>
      <c r="D264" s="54"/>
      <c r="E264" s="4"/>
      <c r="F264" s="103" t="s">
        <v>160</v>
      </c>
      <c r="G264" s="4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103" t="s">
        <v>158</v>
      </c>
      <c r="T264" s="27"/>
      <c r="U264" s="27"/>
      <c r="V264" s="27"/>
      <c r="W264" s="27"/>
      <c r="X264" s="27"/>
      <c r="Y264" s="27"/>
      <c r="Z264" s="27"/>
      <c r="AA264" s="103" t="s">
        <v>158</v>
      </c>
      <c r="AB264" s="27"/>
      <c r="AC264" s="27"/>
      <c r="AD264" s="27"/>
      <c r="AE264" s="27"/>
      <c r="AF264" s="110" t="s">
        <v>167</v>
      </c>
      <c r="AG264" s="27"/>
      <c r="AH264" s="27"/>
      <c r="AI264" s="44"/>
      <c r="AJ264" s="44"/>
      <c r="AK264" s="27"/>
      <c r="AL264" s="27"/>
      <c r="AM264" s="7"/>
      <c r="AN264" s="7"/>
      <c r="AO264" s="7"/>
      <c r="AP264" s="7"/>
      <c r="AQ264" s="7">
        <f t="shared" si="32"/>
        <v>4</v>
      </c>
      <c r="AR264" s="3">
        <f t="shared" si="36"/>
        <v>170</v>
      </c>
      <c r="AS264" s="8">
        <f t="shared" si="33"/>
        <v>2.3529411764705882E-2</v>
      </c>
    </row>
    <row r="265" spans="1:45" s="45" customFormat="1" ht="21" customHeight="1" x14ac:dyDescent="0.2">
      <c r="A265" s="157"/>
      <c r="B265" s="121"/>
      <c r="C265" s="96" t="s">
        <v>168</v>
      </c>
      <c r="D265" s="54"/>
      <c r="E265" s="4"/>
      <c r="F265" s="103" t="s">
        <v>160</v>
      </c>
      <c r="G265" s="4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103" t="s">
        <v>158</v>
      </c>
      <c r="T265" s="27"/>
      <c r="U265" s="27"/>
      <c r="V265" s="27"/>
      <c r="W265" s="27"/>
      <c r="X265" s="27"/>
      <c r="Y265" s="27"/>
      <c r="Z265" s="27"/>
      <c r="AA265" s="103" t="s">
        <v>158</v>
      </c>
      <c r="AB265" s="27"/>
      <c r="AC265" s="27"/>
      <c r="AD265" s="27"/>
      <c r="AE265" s="27"/>
      <c r="AF265" s="110" t="s">
        <v>167</v>
      </c>
      <c r="AG265" s="27"/>
      <c r="AH265" s="27"/>
      <c r="AI265" s="44"/>
      <c r="AJ265" s="44"/>
      <c r="AK265" s="27"/>
      <c r="AL265" s="27"/>
      <c r="AM265" s="7"/>
      <c r="AN265" s="7"/>
      <c r="AO265" s="7"/>
      <c r="AP265" s="7"/>
      <c r="AQ265" s="7">
        <f t="shared" si="32"/>
        <v>4</v>
      </c>
      <c r="AR265" s="3">
        <f t="shared" si="36"/>
        <v>170</v>
      </c>
      <c r="AS265" s="8">
        <f t="shared" si="33"/>
        <v>2.3529411764705882E-2</v>
      </c>
    </row>
    <row r="266" spans="1:45" s="45" customFormat="1" ht="21" customHeight="1" x14ac:dyDescent="0.2">
      <c r="A266" s="157"/>
      <c r="B266" s="121"/>
      <c r="C266" s="96" t="s">
        <v>169</v>
      </c>
      <c r="D266" s="54"/>
      <c r="E266" s="4"/>
      <c r="F266" s="103" t="s">
        <v>160</v>
      </c>
      <c r="G266" s="4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103" t="s">
        <v>158</v>
      </c>
      <c r="T266" s="27"/>
      <c r="U266" s="27"/>
      <c r="V266" s="27"/>
      <c r="W266" s="27"/>
      <c r="X266" s="27"/>
      <c r="Y266" s="27"/>
      <c r="Z266" s="27"/>
      <c r="AA266" s="103" t="s">
        <v>158</v>
      </c>
      <c r="AB266" s="27"/>
      <c r="AC266" s="27"/>
      <c r="AD266" s="27"/>
      <c r="AE266" s="27"/>
      <c r="AF266" s="110" t="s">
        <v>167</v>
      </c>
      <c r="AG266" s="27"/>
      <c r="AH266" s="27"/>
      <c r="AI266" s="44"/>
      <c r="AJ266" s="44"/>
      <c r="AK266" s="27"/>
      <c r="AL266" s="27"/>
      <c r="AM266" s="7"/>
      <c r="AN266" s="7"/>
      <c r="AO266" s="7"/>
      <c r="AP266" s="7"/>
      <c r="AQ266" s="7">
        <f t="shared" si="32"/>
        <v>4</v>
      </c>
      <c r="AR266" s="3">
        <f t="shared" si="36"/>
        <v>170</v>
      </c>
      <c r="AS266" s="8">
        <f t="shared" si="33"/>
        <v>2.3529411764705882E-2</v>
      </c>
    </row>
    <row r="267" spans="1:45" s="45" customFormat="1" ht="18" customHeight="1" x14ac:dyDescent="0.2">
      <c r="A267" s="157"/>
      <c r="B267" s="122"/>
      <c r="C267" s="24" t="s">
        <v>170</v>
      </c>
      <c r="D267" s="25"/>
      <c r="E267" s="4"/>
      <c r="F267" s="103" t="s">
        <v>160</v>
      </c>
      <c r="G267" s="4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103" t="s">
        <v>158</v>
      </c>
      <c r="T267" s="27"/>
      <c r="U267" s="27"/>
      <c r="V267" s="27"/>
      <c r="W267" s="27"/>
      <c r="X267" s="27"/>
      <c r="Y267" s="27"/>
      <c r="Z267" s="27"/>
      <c r="AA267" s="103" t="s">
        <v>158</v>
      </c>
      <c r="AB267" s="27"/>
      <c r="AC267" s="27"/>
      <c r="AD267" s="27"/>
      <c r="AE267" s="27"/>
      <c r="AF267" s="110" t="s">
        <v>167</v>
      </c>
      <c r="AG267" s="27"/>
      <c r="AH267" s="27"/>
      <c r="AI267" s="44"/>
      <c r="AJ267" s="44"/>
      <c r="AK267" s="27"/>
      <c r="AL267" s="27"/>
      <c r="AM267" s="7"/>
      <c r="AN267" s="7"/>
      <c r="AO267" s="7"/>
      <c r="AP267" s="7"/>
      <c r="AQ267" s="7">
        <f t="shared" si="32"/>
        <v>4</v>
      </c>
      <c r="AR267" s="3">
        <f t="shared" si="36"/>
        <v>170</v>
      </c>
      <c r="AS267" s="8">
        <f t="shared" si="33"/>
        <v>2.3529411764705882E-2</v>
      </c>
    </row>
    <row r="268" spans="1:45" s="45" customFormat="1" ht="21" customHeight="1" x14ac:dyDescent="0.2">
      <c r="A268" s="157"/>
      <c r="B268" s="120" t="s">
        <v>28</v>
      </c>
      <c r="C268" s="24" t="s">
        <v>86</v>
      </c>
      <c r="D268" s="25"/>
      <c r="E268" s="4"/>
      <c r="F268" s="4"/>
      <c r="G268" s="4"/>
      <c r="H268" s="27"/>
      <c r="I268" s="27"/>
      <c r="J268" s="27"/>
      <c r="K268" s="103" t="s">
        <v>160</v>
      </c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110" t="s">
        <v>167</v>
      </c>
      <c r="AI268" s="44"/>
      <c r="AJ268" s="44"/>
      <c r="AK268" s="27"/>
      <c r="AL268" s="27"/>
      <c r="AM268" s="7"/>
      <c r="AN268" s="7"/>
      <c r="AO268" s="7"/>
      <c r="AP268" s="7"/>
      <c r="AQ268" s="7">
        <f t="shared" si="32"/>
        <v>2</v>
      </c>
      <c r="AR268" s="3">
        <f t="shared" ref="AR268:AR273" si="37">34*3</f>
        <v>102</v>
      </c>
      <c r="AS268" s="8">
        <f t="shared" si="33"/>
        <v>1.9607843137254902E-2</v>
      </c>
    </row>
    <row r="269" spans="1:45" s="45" customFormat="1" ht="18.75" customHeight="1" x14ac:dyDescent="0.2">
      <c r="A269" s="157"/>
      <c r="B269" s="121"/>
      <c r="C269" s="24" t="s">
        <v>87</v>
      </c>
      <c r="D269" s="22"/>
      <c r="E269" s="4"/>
      <c r="F269" s="4"/>
      <c r="G269" s="4"/>
      <c r="H269" s="27"/>
      <c r="I269" s="27"/>
      <c r="J269" s="27"/>
      <c r="K269" s="103" t="s">
        <v>160</v>
      </c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110" t="s">
        <v>167</v>
      </c>
      <c r="AI269" s="44"/>
      <c r="AJ269" s="44"/>
      <c r="AK269" s="27"/>
      <c r="AL269" s="27"/>
      <c r="AM269" s="7"/>
      <c r="AN269" s="7"/>
      <c r="AO269" s="7"/>
      <c r="AP269" s="7"/>
      <c r="AQ269" s="7">
        <f t="shared" si="32"/>
        <v>2</v>
      </c>
      <c r="AR269" s="3">
        <f t="shared" si="37"/>
        <v>102</v>
      </c>
      <c r="AS269" s="8">
        <f t="shared" si="33"/>
        <v>1.9607843137254902E-2</v>
      </c>
    </row>
    <row r="270" spans="1:45" s="45" customFormat="1" ht="18.75" customHeight="1" x14ac:dyDescent="0.2">
      <c r="A270" s="157"/>
      <c r="B270" s="121"/>
      <c r="C270" s="96" t="s">
        <v>88</v>
      </c>
      <c r="D270" s="59"/>
      <c r="E270" s="4"/>
      <c r="F270" s="4"/>
      <c r="G270" s="4"/>
      <c r="H270" s="27"/>
      <c r="I270" s="27"/>
      <c r="J270" s="27"/>
      <c r="K270" s="103" t="s">
        <v>160</v>
      </c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110" t="s">
        <v>167</v>
      </c>
      <c r="AI270" s="44"/>
      <c r="AJ270" s="44"/>
      <c r="AK270" s="27"/>
      <c r="AL270" s="27"/>
      <c r="AM270" s="7"/>
      <c r="AN270" s="7"/>
      <c r="AO270" s="7"/>
      <c r="AP270" s="7"/>
      <c r="AQ270" s="7">
        <f t="shared" si="32"/>
        <v>2</v>
      </c>
      <c r="AR270" s="3">
        <f t="shared" si="37"/>
        <v>102</v>
      </c>
      <c r="AS270" s="8">
        <f t="shared" si="33"/>
        <v>1.9607843137254902E-2</v>
      </c>
    </row>
    <row r="271" spans="1:45" s="45" customFormat="1" ht="18.75" customHeight="1" x14ac:dyDescent="0.2">
      <c r="A271" s="157"/>
      <c r="B271" s="121"/>
      <c r="C271" s="96" t="s">
        <v>168</v>
      </c>
      <c r="D271" s="59"/>
      <c r="E271" s="4"/>
      <c r="F271" s="4"/>
      <c r="G271" s="4"/>
      <c r="H271" s="27"/>
      <c r="I271" s="27"/>
      <c r="J271" s="27"/>
      <c r="K271" s="103" t="s">
        <v>160</v>
      </c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110" t="s">
        <v>167</v>
      </c>
      <c r="AI271" s="44"/>
      <c r="AJ271" s="44"/>
      <c r="AK271" s="27"/>
      <c r="AL271" s="27"/>
      <c r="AM271" s="7"/>
      <c r="AN271" s="7"/>
      <c r="AO271" s="7"/>
      <c r="AP271" s="7"/>
      <c r="AQ271" s="7">
        <f t="shared" si="32"/>
        <v>2</v>
      </c>
      <c r="AR271" s="3">
        <f t="shared" si="37"/>
        <v>102</v>
      </c>
      <c r="AS271" s="8">
        <f t="shared" si="33"/>
        <v>1.9607843137254902E-2</v>
      </c>
    </row>
    <row r="272" spans="1:45" s="45" customFormat="1" ht="18.75" customHeight="1" x14ac:dyDescent="0.2">
      <c r="A272" s="157"/>
      <c r="B272" s="121"/>
      <c r="C272" s="96" t="s">
        <v>169</v>
      </c>
      <c r="D272" s="59"/>
      <c r="E272" s="4"/>
      <c r="F272" s="4"/>
      <c r="G272" s="4"/>
      <c r="H272" s="27"/>
      <c r="I272" s="27"/>
      <c r="J272" s="27"/>
      <c r="K272" s="103" t="s">
        <v>160</v>
      </c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110" t="s">
        <v>167</v>
      </c>
      <c r="AI272" s="44"/>
      <c r="AJ272" s="44"/>
      <c r="AK272" s="27"/>
      <c r="AL272" s="27"/>
      <c r="AM272" s="7"/>
      <c r="AN272" s="7"/>
      <c r="AO272" s="7"/>
      <c r="AP272" s="7"/>
      <c r="AQ272" s="7">
        <f t="shared" si="32"/>
        <v>2</v>
      </c>
      <c r="AR272" s="3">
        <f t="shared" si="37"/>
        <v>102</v>
      </c>
      <c r="AS272" s="8">
        <f t="shared" si="33"/>
        <v>1.9607843137254902E-2</v>
      </c>
    </row>
    <row r="273" spans="1:45" s="45" customFormat="1" ht="18" customHeight="1" x14ac:dyDescent="0.2">
      <c r="A273" s="157"/>
      <c r="B273" s="122"/>
      <c r="C273" s="24" t="s">
        <v>170</v>
      </c>
      <c r="D273" s="25"/>
      <c r="E273" s="4"/>
      <c r="F273" s="4"/>
      <c r="G273" s="4"/>
      <c r="H273" s="27"/>
      <c r="I273" s="27"/>
      <c r="J273" s="27"/>
      <c r="K273" s="103" t="s">
        <v>160</v>
      </c>
      <c r="L273" s="27"/>
      <c r="M273" s="27"/>
      <c r="N273" s="27"/>
      <c r="O273" s="27"/>
      <c r="P273" s="27"/>
      <c r="Q273" s="27"/>
      <c r="R273" s="27"/>
      <c r="S273" s="27"/>
      <c r="T273" s="43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110" t="s">
        <v>167</v>
      </c>
      <c r="AI273" s="44"/>
      <c r="AJ273" s="44"/>
      <c r="AK273" s="27"/>
      <c r="AL273" s="27"/>
      <c r="AM273" s="7"/>
      <c r="AN273" s="7"/>
      <c r="AO273" s="7"/>
      <c r="AP273" s="7"/>
      <c r="AQ273" s="7">
        <f t="shared" si="32"/>
        <v>2</v>
      </c>
      <c r="AR273" s="3">
        <f t="shared" si="37"/>
        <v>102</v>
      </c>
      <c r="AS273" s="8">
        <f t="shared" si="33"/>
        <v>1.9607843137254902E-2</v>
      </c>
    </row>
    <row r="274" spans="1:45" s="45" customFormat="1" ht="18" customHeight="1" x14ac:dyDescent="0.2">
      <c r="A274" s="157"/>
      <c r="B274" s="120" t="s">
        <v>30</v>
      </c>
      <c r="C274" s="24" t="s">
        <v>86</v>
      </c>
      <c r="D274" s="25"/>
      <c r="E274" s="4"/>
      <c r="F274" s="4"/>
      <c r="G274" s="4"/>
      <c r="H274" s="27"/>
      <c r="I274" s="27"/>
      <c r="J274" s="103" t="s">
        <v>160</v>
      </c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103" t="s">
        <v>158</v>
      </c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43"/>
      <c r="AH274" s="27"/>
      <c r="AI274" s="27"/>
      <c r="AJ274" s="111" t="s">
        <v>167</v>
      </c>
      <c r="AK274" s="27"/>
      <c r="AL274" s="27"/>
      <c r="AM274" s="7"/>
      <c r="AN274" s="7"/>
      <c r="AO274" s="7"/>
      <c r="AP274" s="7"/>
      <c r="AQ274" s="7">
        <f t="shared" si="32"/>
        <v>3</v>
      </c>
      <c r="AR274" s="3">
        <f>34*1</f>
        <v>34</v>
      </c>
      <c r="AS274" s="8">
        <f t="shared" si="33"/>
        <v>8.8235294117647065E-2</v>
      </c>
    </row>
    <row r="275" spans="1:45" s="45" customFormat="1" ht="15.75" customHeight="1" x14ac:dyDescent="0.2">
      <c r="A275" s="157"/>
      <c r="B275" s="121"/>
      <c r="C275" s="24" t="s">
        <v>87</v>
      </c>
      <c r="D275" s="25"/>
      <c r="E275" s="4"/>
      <c r="F275" s="4"/>
      <c r="G275" s="4"/>
      <c r="H275" s="27"/>
      <c r="I275" s="27"/>
      <c r="J275" s="103" t="s">
        <v>160</v>
      </c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103" t="s">
        <v>158</v>
      </c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111" t="s">
        <v>167</v>
      </c>
      <c r="AK275" s="27"/>
      <c r="AL275" s="27"/>
      <c r="AM275" s="7"/>
      <c r="AN275" s="7"/>
      <c r="AO275" s="7"/>
      <c r="AP275" s="7"/>
      <c r="AQ275" s="7">
        <f t="shared" si="32"/>
        <v>3</v>
      </c>
      <c r="AR275" s="3">
        <f t="shared" ref="AR275:AR297" si="38">34*1</f>
        <v>34</v>
      </c>
      <c r="AS275" s="8">
        <f t="shared" si="33"/>
        <v>8.8235294117647065E-2</v>
      </c>
    </row>
    <row r="276" spans="1:45" s="45" customFormat="1" ht="15.75" customHeight="1" x14ac:dyDescent="0.2">
      <c r="A276" s="157"/>
      <c r="B276" s="121"/>
      <c r="C276" s="96" t="s">
        <v>88</v>
      </c>
      <c r="D276" s="54"/>
      <c r="E276" s="4"/>
      <c r="F276" s="4"/>
      <c r="G276" s="4"/>
      <c r="H276" s="27"/>
      <c r="I276" s="27"/>
      <c r="J276" s="103" t="s">
        <v>160</v>
      </c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103" t="s">
        <v>158</v>
      </c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111" t="s">
        <v>167</v>
      </c>
      <c r="AK276" s="27"/>
      <c r="AL276" s="27"/>
      <c r="AM276" s="7"/>
      <c r="AN276" s="7"/>
      <c r="AO276" s="7"/>
      <c r="AP276" s="7"/>
      <c r="AQ276" s="7">
        <f t="shared" si="32"/>
        <v>3</v>
      </c>
      <c r="AR276" s="3">
        <f t="shared" si="38"/>
        <v>34</v>
      </c>
      <c r="AS276" s="8">
        <f t="shared" si="33"/>
        <v>8.8235294117647065E-2</v>
      </c>
    </row>
    <row r="277" spans="1:45" s="45" customFormat="1" ht="15.75" customHeight="1" x14ac:dyDescent="0.2">
      <c r="A277" s="157"/>
      <c r="B277" s="121"/>
      <c r="C277" s="96" t="s">
        <v>168</v>
      </c>
      <c r="D277" s="54"/>
      <c r="E277" s="4"/>
      <c r="F277" s="4"/>
      <c r="G277" s="4"/>
      <c r="H277" s="27"/>
      <c r="I277" s="27"/>
      <c r="J277" s="103" t="s">
        <v>160</v>
      </c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103" t="s">
        <v>158</v>
      </c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111" t="s">
        <v>167</v>
      </c>
      <c r="AK277" s="27"/>
      <c r="AL277" s="27"/>
      <c r="AM277" s="7"/>
      <c r="AN277" s="7"/>
      <c r="AO277" s="7"/>
      <c r="AP277" s="7"/>
      <c r="AQ277" s="7">
        <f t="shared" si="32"/>
        <v>3</v>
      </c>
      <c r="AR277" s="3">
        <f t="shared" si="38"/>
        <v>34</v>
      </c>
      <c r="AS277" s="8">
        <f t="shared" si="33"/>
        <v>8.8235294117647065E-2</v>
      </c>
    </row>
    <row r="278" spans="1:45" s="45" customFormat="1" ht="15.75" customHeight="1" x14ac:dyDescent="0.2">
      <c r="A278" s="157"/>
      <c r="B278" s="121"/>
      <c r="C278" s="96" t="s">
        <v>169</v>
      </c>
      <c r="D278" s="54"/>
      <c r="E278" s="4"/>
      <c r="F278" s="4"/>
      <c r="G278" s="4"/>
      <c r="H278" s="27"/>
      <c r="I278" s="27"/>
      <c r="J278" s="103" t="s">
        <v>160</v>
      </c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103" t="s">
        <v>158</v>
      </c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111" t="s">
        <v>167</v>
      </c>
      <c r="AK278" s="27"/>
      <c r="AL278" s="27"/>
      <c r="AM278" s="7"/>
      <c r="AN278" s="7"/>
      <c r="AO278" s="7"/>
      <c r="AP278" s="7"/>
      <c r="AQ278" s="7">
        <f t="shared" si="32"/>
        <v>3</v>
      </c>
      <c r="AR278" s="3">
        <f t="shared" si="38"/>
        <v>34</v>
      </c>
      <c r="AS278" s="8">
        <f t="shared" si="33"/>
        <v>8.8235294117647065E-2</v>
      </c>
    </row>
    <row r="279" spans="1:45" s="45" customFormat="1" ht="12.75" customHeight="1" x14ac:dyDescent="0.2">
      <c r="A279" s="157"/>
      <c r="B279" s="122"/>
      <c r="C279" s="24" t="s">
        <v>170</v>
      </c>
      <c r="D279" s="25"/>
      <c r="E279" s="4"/>
      <c r="F279" s="4"/>
      <c r="G279" s="4"/>
      <c r="H279" s="4"/>
      <c r="I279" s="4"/>
      <c r="J279" s="103" t="s">
        <v>160</v>
      </c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103" t="s">
        <v>158</v>
      </c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3"/>
      <c r="AJ279" s="111" t="s">
        <v>167</v>
      </c>
      <c r="AK279" s="4"/>
      <c r="AL279" s="4"/>
      <c r="AM279" s="7"/>
      <c r="AN279" s="7"/>
      <c r="AO279" s="7"/>
      <c r="AP279" s="7"/>
      <c r="AQ279" s="7">
        <f t="shared" si="32"/>
        <v>3</v>
      </c>
      <c r="AR279" s="3">
        <f t="shared" si="38"/>
        <v>34</v>
      </c>
      <c r="AS279" s="8">
        <f t="shared" si="33"/>
        <v>8.8235294117647065E-2</v>
      </c>
    </row>
    <row r="280" spans="1:45" s="45" customFormat="1" ht="18" customHeight="1" x14ac:dyDescent="0.2">
      <c r="A280" s="157"/>
      <c r="B280" s="120" t="s">
        <v>29</v>
      </c>
      <c r="C280" s="24" t="s">
        <v>86</v>
      </c>
      <c r="D280" s="2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3"/>
      <c r="AG280" s="3"/>
      <c r="AH280" s="4"/>
      <c r="AI280" s="27"/>
      <c r="AJ280" s="111" t="s">
        <v>167</v>
      </c>
      <c r="AK280" s="3"/>
      <c r="AL280" s="4"/>
      <c r="AM280" s="7"/>
      <c r="AN280" s="7"/>
      <c r="AO280" s="7"/>
      <c r="AP280" s="7"/>
      <c r="AQ280" s="7">
        <f t="shared" si="32"/>
        <v>1</v>
      </c>
      <c r="AR280" s="3">
        <f t="shared" si="38"/>
        <v>34</v>
      </c>
      <c r="AS280" s="8">
        <f t="shared" si="33"/>
        <v>2.9411764705882353E-2</v>
      </c>
    </row>
    <row r="281" spans="1:45" s="45" customFormat="1" ht="15.75" customHeight="1" x14ac:dyDescent="0.2">
      <c r="A281" s="157"/>
      <c r="B281" s="121"/>
      <c r="C281" s="24" t="s">
        <v>87</v>
      </c>
      <c r="D281" s="2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3"/>
      <c r="AG281" s="3"/>
      <c r="AH281" s="4"/>
      <c r="AI281" s="27"/>
      <c r="AJ281" s="111" t="s">
        <v>167</v>
      </c>
      <c r="AK281" s="3"/>
      <c r="AL281" s="4"/>
      <c r="AM281" s="7"/>
      <c r="AN281" s="7"/>
      <c r="AO281" s="7"/>
      <c r="AP281" s="7"/>
      <c r="AQ281" s="7">
        <f t="shared" si="32"/>
        <v>1</v>
      </c>
      <c r="AR281" s="3">
        <f t="shared" si="38"/>
        <v>34</v>
      </c>
      <c r="AS281" s="8">
        <f t="shared" si="33"/>
        <v>2.9411764705882353E-2</v>
      </c>
    </row>
    <row r="282" spans="1:45" s="45" customFormat="1" ht="15.75" customHeight="1" x14ac:dyDescent="0.2">
      <c r="A282" s="157"/>
      <c r="B282" s="121"/>
      <c r="C282" s="96" t="s">
        <v>88</v>
      </c>
      <c r="D282" s="59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3"/>
      <c r="AG282" s="3"/>
      <c r="AH282" s="4"/>
      <c r="AI282" s="27"/>
      <c r="AJ282" s="111" t="s">
        <v>167</v>
      </c>
      <c r="AK282" s="3"/>
      <c r="AL282" s="4"/>
      <c r="AM282" s="7"/>
      <c r="AN282" s="7"/>
      <c r="AO282" s="7"/>
      <c r="AP282" s="7"/>
      <c r="AQ282" s="7">
        <f t="shared" si="32"/>
        <v>1</v>
      </c>
      <c r="AR282" s="3">
        <f t="shared" si="38"/>
        <v>34</v>
      </c>
      <c r="AS282" s="8">
        <f t="shared" si="33"/>
        <v>2.9411764705882353E-2</v>
      </c>
    </row>
    <row r="283" spans="1:45" s="45" customFormat="1" ht="15.75" customHeight="1" x14ac:dyDescent="0.2">
      <c r="A283" s="157"/>
      <c r="B283" s="121"/>
      <c r="C283" s="96" t="s">
        <v>168</v>
      </c>
      <c r="D283" s="59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3"/>
      <c r="AG283" s="3"/>
      <c r="AH283" s="4"/>
      <c r="AI283" s="27"/>
      <c r="AJ283" s="111" t="s">
        <v>167</v>
      </c>
      <c r="AK283" s="3"/>
      <c r="AL283" s="4"/>
      <c r="AM283" s="7"/>
      <c r="AN283" s="7"/>
      <c r="AO283" s="7"/>
      <c r="AP283" s="7"/>
      <c r="AQ283" s="7">
        <f t="shared" si="32"/>
        <v>1</v>
      </c>
      <c r="AR283" s="3">
        <f t="shared" si="38"/>
        <v>34</v>
      </c>
      <c r="AS283" s="8">
        <f t="shared" si="33"/>
        <v>2.9411764705882353E-2</v>
      </c>
    </row>
    <row r="284" spans="1:45" s="45" customFormat="1" ht="15.75" customHeight="1" x14ac:dyDescent="0.2">
      <c r="A284" s="157"/>
      <c r="B284" s="121"/>
      <c r="C284" s="96" t="s">
        <v>169</v>
      </c>
      <c r="D284" s="59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3"/>
      <c r="AG284" s="3"/>
      <c r="AH284" s="4"/>
      <c r="AI284" s="27"/>
      <c r="AJ284" s="111" t="s">
        <v>167</v>
      </c>
      <c r="AK284" s="3"/>
      <c r="AL284" s="4"/>
      <c r="AM284" s="7"/>
      <c r="AN284" s="7"/>
      <c r="AO284" s="7"/>
      <c r="AP284" s="7"/>
      <c r="AQ284" s="7">
        <f t="shared" si="32"/>
        <v>1</v>
      </c>
      <c r="AR284" s="3">
        <f t="shared" si="38"/>
        <v>34</v>
      </c>
      <c r="AS284" s="8">
        <f t="shared" si="33"/>
        <v>2.9411764705882353E-2</v>
      </c>
    </row>
    <row r="285" spans="1:45" s="45" customFormat="1" ht="15.75" customHeight="1" x14ac:dyDescent="0.2">
      <c r="A285" s="157"/>
      <c r="B285" s="122"/>
      <c r="C285" s="24" t="s">
        <v>170</v>
      </c>
      <c r="D285" s="2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3"/>
      <c r="AG285" s="3"/>
      <c r="AH285" s="4"/>
      <c r="AI285" s="27"/>
      <c r="AJ285" s="111" t="s">
        <v>167</v>
      </c>
      <c r="AK285" s="3"/>
      <c r="AL285" s="4"/>
      <c r="AM285" s="7"/>
      <c r="AN285" s="7"/>
      <c r="AO285" s="7"/>
      <c r="AP285" s="7"/>
      <c r="AQ285" s="7">
        <f t="shared" si="32"/>
        <v>1</v>
      </c>
      <c r="AR285" s="3">
        <f t="shared" si="38"/>
        <v>34</v>
      </c>
      <c r="AS285" s="8">
        <f t="shared" si="33"/>
        <v>2.9411764705882353E-2</v>
      </c>
    </row>
    <row r="286" spans="1:45" s="45" customFormat="1" ht="18" customHeight="1" x14ac:dyDescent="0.2">
      <c r="A286" s="157"/>
      <c r="B286" s="123" t="s">
        <v>53</v>
      </c>
      <c r="C286" s="96" t="s">
        <v>86</v>
      </c>
      <c r="D286" s="2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3"/>
      <c r="AG286" s="3"/>
      <c r="AH286" s="4"/>
      <c r="AI286" s="27"/>
      <c r="AJ286" s="7"/>
      <c r="AK286" s="3"/>
      <c r="AL286" s="4"/>
      <c r="AM286" s="7"/>
      <c r="AN286" s="7"/>
      <c r="AO286" s="7"/>
      <c r="AP286" s="7"/>
      <c r="AQ286" s="7">
        <f t="shared" si="32"/>
        <v>0</v>
      </c>
      <c r="AR286" s="3">
        <f t="shared" si="38"/>
        <v>34</v>
      </c>
      <c r="AS286" s="8">
        <f t="shared" si="33"/>
        <v>0</v>
      </c>
    </row>
    <row r="287" spans="1:45" s="45" customFormat="1" ht="14.25" customHeight="1" x14ac:dyDescent="0.2">
      <c r="A287" s="157"/>
      <c r="B287" s="123"/>
      <c r="C287" s="96" t="s">
        <v>87</v>
      </c>
      <c r="D287" s="2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3"/>
      <c r="AG287" s="3"/>
      <c r="AH287" s="4"/>
      <c r="AI287" s="27"/>
      <c r="AJ287" s="7"/>
      <c r="AK287" s="3"/>
      <c r="AL287" s="4"/>
      <c r="AM287" s="7"/>
      <c r="AN287" s="7"/>
      <c r="AO287" s="7"/>
      <c r="AP287" s="7"/>
      <c r="AQ287" s="7">
        <f t="shared" si="32"/>
        <v>0</v>
      </c>
      <c r="AR287" s="3">
        <f t="shared" si="38"/>
        <v>34</v>
      </c>
      <c r="AS287" s="8">
        <f t="shared" si="33"/>
        <v>0</v>
      </c>
    </row>
    <row r="288" spans="1:45" s="45" customFormat="1" ht="14.25" customHeight="1" x14ac:dyDescent="0.2">
      <c r="A288" s="157"/>
      <c r="B288" s="123"/>
      <c r="C288" s="96" t="s">
        <v>88</v>
      </c>
      <c r="D288" s="59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3"/>
      <c r="AG288" s="3"/>
      <c r="AH288" s="4"/>
      <c r="AI288" s="27"/>
      <c r="AJ288" s="7"/>
      <c r="AK288" s="3"/>
      <c r="AL288" s="4"/>
      <c r="AM288" s="7"/>
      <c r="AN288" s="7"/>
      <c r="AO288" s="7"/>
      <c r="AP288" s="7"/>
      <c r="AQ288" s="7">
        <f t="shared" si="32"/>
        <v>0</v>
      </c>
      <c r="AR288" s="3">
        <f t="shared" si="38"/>
        <v>34</v>
      </c>
      <c r="AS288" s="8">
        <f t="shared" si="33"/>
        <v>0</v>
      </c>
    </row>
    <row r="289" spans="1:45" s="45" customFormat="1" ht="14.25" customHeight="1" x14ac:dyDescent="0.2">
      <c r="A289" s="157"/>
      <c r="B289" s="123"/>
      <c r="C289" s="96" t="s">
        <v>168</v>
      </c>
      <c r="D289" s="59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3"/>
      <c r="AG289" s="3"/>
      <c r="AH289" s="4"/>
      <c r="AI289" s="27"/>
      <c r="AJ289" s="7"/>
      <c r="AK289" s="3"/>
      <c r="AL289" s="4"/>
      <c r="AM289" s="7"/>
      <c r="AN289" s="7"/>
      <c r="AO289" s="7"/>
      <c r="AP289" s="7"/>
      <c r="AQ289" s="7">
        <f t="shared" si="32"/>
        <v>0</v>
      </c>
      <c r="AR289" s="3">
        <f t="shared" si="38"/>
        <v>34</v>
      </c>
      <c r="AS289" s="8">
        <f t="shared" si="33"/>
        <v>0</v>
      </c>
    </row>
    <row r="290" spans="1:45" s="45" customFormat="1" ht="14.25" customHeight="1" x14ac:dyDescent="0.2">
      <c r="A290" s="157"/>
      <c r="B290" s="123"/>
      <c r="C290" s="96" t="s">
        <v>169</v>
      </c>
      <c r="D290" s="59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3"/>
      <c r="AG290" s="3"/>
      <c r="AH290" s="4"/>
      <c r="AI290" s="27"/>
      <c r="AJ290" s="7"/>
      <c r="AK290" s="3"/>
      <c r="AL290" s="4"/>
      <c r="AM290" s="7"/>
      <c r="AN290" s="7"/>
      <c r="AO290" s="7"/>
      <c r="AP290" s="7"/>
      <c r="AQ290" s="7">
        <f t="shared" si="32"/>
        <v>0</v>
      </c>
      <c r="AR290" s="3">
        <f t="shared" si="38"/>
        <v>34</v>
      </c>
      <c r="AS290" s="8">
        <f t="shared" si="33"/>
        <v>0</v>
      </c>
    </row>
    <row r="291" spans="1:45" s="45" customFormat="1" ht="12.75" customHeight="1" x14ac:dyDescent="0.2">
      <c r="A291" s="157"/>
      <c r="B291" s="123"/>
      <c r="C291" s="96" t="s">
        <v>170</v>
      </c>
      <c r="D291" s="2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3"/>
      <c r="AG291" s="3"/>
      <c r="AH291" s="4"/>
      <c r="AI291" s="27"/>
      <c r="AJ291" s="7"/>
      <c r="AK291" s="3"/>
      <c r="AL291" s="4"/>
      <c r="AM291" s="7"/>
      <c r="AN291" s="7"/>
      <c r="AO291" s="7"/>
      <c r="AP291" s="7"/>
      <c r="AQ291" s="7">
        <f t="shared" si="32"/>
        <v>0</v>
      </c>
      <c r="AR291" s="3">
        <f t="shared" si="38"/>
        <v>34</v>
      </c>
      <c r="AS291" s="8">
        <f t="shared" si="33"/>
        <v>0</v>
      </c>
    </row>
    <row r="292" spans="1:45" s="45" customFormat="1" ht="12.75" customHeight="1" x14ac:dyDescent="0.2">
      <c r="A292" s="157"/>
      <c r="B292" s="120" t="s">
        <v>54</v>
      </c>
      <c r="C292" s="24" t="s">
        <v>86</v>
      </c>
      <c r="D292" s="2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3"/>
      <c r="AG292" s="3"/>
      <c r="AH292" s="4"/>
      <c r="AI292" s="27"/>
      <c r="AJ292" s="7"/>
      <c r="AK292" s="3"/>
      <c r="AL292" s="4"/>
      <c r="AM292" s="7"/>
      <c r="AN292" s="7"/>
      <c r="AO292" s="7"/>
      <c r="AP292" s="7"/>
      <c r="AQ292" s="7">
        <f t="shared" si="32"/>
        <v>0</v>
      </c>
      <c r="AR292" s="3">
        <f t="shared" si="38"/>
        <v>34</v>
      </c>
      <c r="AS292" s="8">
        <f t="shared" si="33"/>
        <v>0</v>
      </c>
    </row>
    <row r="293" spans="1:45" s="45" customFormat="1" ht="12.75" customHeight="1" x14ac:dyDescent="0.2">
      <c r="A293" s="157"/>
      <c r="B293" s="121"/>
      <c r="C293" s="24" t="s">
        <v>87</v>
      </c>
      <c r="D293" s="2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3"/>
      <c r="AG293" s="3"/>
      <c r="AH293" s="4"/>
      <c r="AI293" s="27"/>
      <c r="AJ293" s="7"/>
      <c r="AK293" s="3"/>
      <c r="AL293" s="4"/>
      <c r="AM293" s="7"/>
      <c r="AN293" s="7"/>
      <c r="AO293" s="7"/>
      <c r="AP293" s="7"/>
      <c r="AQ293" s="7">
        <f t="shared" si="32"/>
        <v>0</v>
      </c>
      <c r="AR293" s="3">
        <f t="shared" si="38"/>
        <v>34</v>
      </c>
      <c r="AS293" s="8">
        <f t="shared" si="33"/>
        <v>0</v>
      </c>
    </row>
    <row r="294" spans="1:45" s="45" customFormat="1" ht="12.75" customHeight="1" x14ac:dyDescent="0.2">
      <c r="A294" s="157"/>
      <c r="B294" s="121"/>
      <c r="C294" s="96" t="s">
        <v>88</v>
      </c>
      <c r="D294" s="59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3"/>
      <c r="AG294" s="3"/>
      <c r="AH294" s="4"/>
      <c r="AI294" s="27"/>
      <c r="AJ294" s="7"/>
      <c r="AK294" s="3"/>
      <c r="AL294" s="4"/>
      <c r="AM294" s="7"/>
      <c r="AN294" s="7"/>
      <c r="AO294" s="7"/>
      <c r="AP294" s="7"/>
      <c r="AQ294" s="7">
        <f t="shared" si="32"/>
        <v>0</v>
      </c>
      <c r="AR294" s="3">
        <f t="shared" si="38"/>
        <v>34</v>
      </c>
      <c r="AS294" s="8">
        <f t="shared" si="33"/>
        <v>0</v>
      </c>
    </row>
    <row r="295" spans="1:45" s="45" customFormat="1" ht="12.75" customHeight="1" x14ac:dyDescent="0.2">
      <c r="A295" s="157"/>
      <c r="B295" s="121"/>
      <c r="C295" s="96" t="s">
        <v>168</v>
      </c>
      <c r="D295" s="59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3"/>
      <c r="AG295" s="3"/>
      <c r="AH295" s="4"/>
      <c r="AI295" s="27"/>
      <c r="AJ295" s="7"/>
      <c r="AK295" s="3"/>
      <c r="AL295" s="4"/>
      <c r="AM295" s="7"/>
      <c r="AN295" s="7"/>
      <c r="AO295" s="7"/>
      <c r="AP295" s="7"/>
      <c r="AQ295" s="7">
        <f t="shared" si="32"/>
        <v>0</v>
      </c>
      <c r="AR295" s="3">
        <f t="shared" si="38"/>
        <v>34</v>
      </c>
      <c r="AS295" s="8">
        <f t="shared" si="33"/>
        <v>0</v>
      </c>
    </row>
    <row r="296" spans="1:45" s="45" customFormat="1" ht="12.75" customHeight="1" x14ac:dyDescent="0.2">
      <c r="A296" s="157"/>
      <c r="B296" s="121"/>
      <c r="C296" s="96" t="s">
        <v>169</v>
      </c>
      <c r="D296" s="59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3"/>
      <c r="AG296" s="3"/>
      <c r="AH296" s="4"/>
      <c r="AI296" s="27"/>
      <c r="AJ296" s="7"/>
      <c r="AK296" s="3"/>
      <c r="AL296" s="4"/>
      <c r="AM296" s="7"/>
      <c r="AN296" s="7"/>
      <c r="AO296" s="7"/>
      <c r="AP296" s="7"/>
      <c r="AQ296" s="7">
        <f t="shared" si="32"/>
        <v>0</v>
      </c>
      <c r="AR296" s="3">
        <f t="shared" si="38"/>
        <v>34</v>
      </c>
      <c r="AS296" s="8">
        <f t="shared" si="33"/>
        <v>0</v>
      </c>
    </row>
    <row r="297" spans="1:45" s="45" customFormat="1" ht="12.75" customHeight="1" x14ac:dyDescent="0.2">
      <c r="A297" s="157"/>
      <c r="B297" s="122"/>
      <c r="C297" s="24" t="s">
        <v>170</v>
      </c>
      <c r="D297" s="2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3"/>
      <c r="AG297" s="3"/>
      <c r="AH297" s="4"/>
      <c r="AI297" s="27"/>
      <c r="AJ297" s="7"/>
      <c r="AK297" s="3"/>
      <c r="AL297" s="4"/>
      <c r="AM297" s="7"/>
      <c r="AN297" s="7"/>
      <c r="AO297" s="7"/>
      <c r="AP297" s="7"/>
      <c r="AQ297" s="7">
        <f t="shared" si="32"/>
        <v>0</v>
      </c>
      <c r="AR297" s="3">
        <f t="shared" si="38"/>
        <v>34</v>
      </c>
      <c r="AS297" s="8">
        <f t="shared" si="33"/>
        <v>0</v>
      </c>
    </row>
    <row r="298" spans="1:45" s="45" customFormat="1" ht="15" customHeight="1" x14ac:dyDescent="0.2">
      <c r="A298" s="157"/>
      <c r="B298" s="123" t="s">
        <v>85</v>
      </c>
      <c r="C298" s="24" t="s">
        <v>86</v>
      </c>
      <c r="D298" s="2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3"/>
      <c r="AI298" s="3"/>
      <c r="AJ298" s="7"/>
      <c r="AK298" s="27"/>
      <c r="AL298" s="4"/>
      <c r="AM298" s="7"/>
      <c r="AN298" s="7"/>
      <c r="AO298" s="7"/>
      <c r="AP298" s="7"/>
      <c r="AQ298" s="7">
        <f t="shared" si="32"/>
        <v>0</v>
      </c>
      <c r="AR298" s="3">
        <f>34*2</f>
        <v>68</v>
      </c>
      <c r="AS298" s="8">
        <f t="shared" si="33"/>
        <v>0</v>
      </c>
    </row>
    <row r="299" spans="1:45" s="45" customFormat="1" ht="12.75" customHeight="1" x14ac:dyDescent="0.2">
      <c r="A299" s="157"/>
      <c r="B299" s="123"/>
      <c r="C299" s="24" t="s">
        <v>87</v>
      </c>
      <c r="D299" s="2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3"/>
      <c r="AI299" s="3"/>
      <c r="AJ299" s="7"/>
      <c r="AK299" s="27"/>
      <c r="AL299" s="4"/>
      <c r="AM299" s="7"/>
      <c r="AN299" s="7"/>
      <c r="AO299" s="7"/>
      <c r="AP299" s="7"/>
      <c r="AQ299" s="7">
        <f t="shared" si="32"/>
        <v>0</v>
      </c>
      <c r="AR299" s="3">
        <f t="shared" ref="AR299:AR309" si="39">34*2</f>
        <v>68</v>
      </c>
      <c r="AS299" s="8">
        <f t="shared" si="33"/>
        <v>0</v>
      </c>
    </row>
    <row r="300" spans="1:45" s="45" customFormat="1" ht="12.75" customHeight="1" x14ac:dyDescent="0.2">
      <c r="A300" s="157"/>
      <c r="B300" s="123"/>
      <c r="C300" s="96" t="s">
        <v>88</v>
      </c>
      <c r="D300" s="5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3"/>
      <c r="AI300" s="3"/>
      <c r="AJ300" s="7"/>
      <c r="AK300" s="27"/>
      <c r="AL300" s="4"/>
      <c r="AM300" s="7"/>
      <c r="AN300" s="7"/>
      <c r="AO300" s="7"/>
      <c r="AP300" s="7"/>
      <c r="AQ300" s="7">
        <f t="shared" si="32"/>
        <v>0</v>
      </c>
      <c r="AR300" s="3">
        <f t="shared" si="39"/>
        <v>68</v>
      </c>
      <c r="AS300" s="8">
        <f t="shared" si="33"/>
        <v>0</v>
      </c>
    </row>
    <row r="301" spans="1:45" s="45" customFormat="1" ht="12.75" customHeight="1" x14ac:dyDescent="0.2">
      <c r="A301" s="157"/>
      <c r="B301" s="123"/>
      <c r="C301" s="96" t="s">
        <v>168</v>
      </c>
      <c r="D301" s="5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3"/>
      <c r="AI301" s="3"/>
      <c r="AJ301" s="7"/>
      <c r="AK301" s="27"/>
      <c r="AL301" s="4"/>
      <c r="AM301" s="7"/>
      <c r="AN301" s="7"/>
      <c r="AO301" s="7"/>
      <c r="AP301" s="7"/>
      <c r="AQ301" s="7">
        <f t="shared" si="32"/>
        <v>0</v>
      </c>
      <c r="AR301" s="3">
        <f t="shared" si="39"/>
        <v>68</v>
      </c>
      <c r="AS301" s="8">
        <f t="shared" si="33"/>
        <v>0</v>
      </c>
    </row>
    <row r="302" spans="1:45" s="45" customFormat="1" ht="12.75" customHeight="1" x14ac:dyDescent="0.2">
      <c r="A302" s="157"/>
      <c r="B302" s="123"/>
      <c r="C302" s="96" t="s">
        <v>169</v>
      </c>
      <c r="D302" s="5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3"/>
      <c r="AI302" s="3"/>
      <c r="AJ302" s="7"/>
      <c r="AK302" s="27"/>
      <c r="AL302" s="4"/>
      <c r="AM302" s="7"/>
      <c r="AN302" s="7"/>
      <c r="AO302" s="7"/>
      <c r="AP302" s="7"/>
      <c r="AQ302" s="7">
        <f t="shared" si="32"/>
        <v>0</v>
      </c>
      <c r="AR302" s="3">
        <f t="shared" si="39"/>
        <v>68</v>
      </c>
      <c r="AS302" s="8">
        <f t="shared" si="33"/>
        <v>0</v>
      </c>
    </row>
    <row r="303" spans="1:45" s="45" customFormat="1" ht="15" customHeight="1" x14ac:dyDescent="0.2">
      <c r="A303" s="157"/>
      <c r="B303" s="123"/>
      <c r="C303" s="24" t="s">
        <v>170</v>
      </c>
      <c r="D303" s="2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3"/>
      <c r="AI303" s="3"/>
      <c r="AJ303" s="7"/>
      <c r="AK303" s="27"/>
      <c r="AL303" s="4"/>
      <c r="AM303" s="7"/>
      <c r="AN303" s="7"/>
      <c r="AO303" s="7"/>
      <c r="AP303" s="7"/>
      <c r="AQ303" s="7">
        <f t="shared" si="32"/>
        <v>0</v>
      </c>
      <c r="AR303" s="3">
        <f t="shared" si="39"/>
        <v>68</v>
      </c>
      <c r="AS303" s="8">
        <f t="shared" si="33"/>
        <v>0</v>
      </c>
    </row>
    <row r="304" spans="1:45" s="45" customFormat="1" ht="15" customHeight="1" x14ac:dyDescent="0.2">
      <c r="A304" s="157"/>
      <c r="B304" s="120" t="s">
        <v>72</v>
      </c>
      <c r="C304" s="24" t="s">
        <v>86</v>
      </c>
      <c r="D304" s="2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3"/>
      <c r="AI304" s="3"/>
      <c r="AJ304" s="7"/>
      <c r="AK304" s="27"/>
      <c r="AL304" s="4"/>
      <c r="AM304" s="7"/>
      <c r="AN304" s="7"/>
      <c r="AO304" s="7"/>
      <c r="AP304" s="7"/>
      <c r="AQ304" s="7">
        <f t="shared" si="32"/>
        <v>0</v>
      </c>
      <c r="AR304" s="3">
        <f t="shared" si="39"/>
        <v>68</v>
      </c>
      <c r="AS304" s="8">
        <f t="shared" si="33"/>
        <v>0</v>
      </c>
    </row>
    <row r="305" spans="1:45" s="45" customFormat="1" ht="14.25" customHeight="1" x14ac:dyDescent="0.2">
      <c r="A305" s="157"/>
      <c r="B305" s="121"/>
      <c r="C305" s="24" t="s">
        <v>87</v>
      </c>
      <c r="D305" s="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3"/>
      <c r="AI305" s="3"/>
      <c r="AJ305" s="7"/>
      <c r="AK305" s="27"/>
      <c r="AL305" s="4"/>
      <c r="AM305" s="7"/>
      <c r="AN305" s="7"/>
      <c r="AO305" s="7"/>
      <c r="AP305" s="7"/>
      <c r="AQ305" s="7">
        <f t="shared" si="32"/>
        <v>0</v>
      </c>
      <c r="AR305" s="3">
        <f t="shared" si="39"/>
        <v>68</v>
      </c>
      <c r="AS305" s="8">
        <f t="shared" si="33"/>
        <v>0</v>
      </c>
    </row>
    <row r="306" spans="1:45" s="45" customFormat="1" ht="14.25" customHeight="1" x14ac:dyDescent="0.2">
      <c r="A306" s="157"/>
      <c r="B306" s="121"/>
      <c r="C306" s="96" t="s">
        <v>88</v>
      </c>
      <c r="D306" s="5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3"/>
      <c r="AI306" s="3"/>
      <c r="AJ306" s="7"/>
      <c r="AK306" s="27"/>
      <c r="AL306" s="4"/>
      <c r="AM306" s="7"/>
      <c r="AN306" s="7"/>
      <c r="AO306" s="7"/>
      <c r="AP306" s="7"/>
      <c r="AQ306" s="7">
        <f t="shared" si="32"/>
        <v>0</v>
      </c>
      <c r="AR306" s="3">
        <f t="shared" si="39"/>
        <v>68</v>
      </c>
      <c r="AS306" s="8">
        <f t="shared" si="33"/>
        <v>0</v>
      </c>
    </row>
    <row r="307" spans="1:45" s="45" customFormat="1" ht="14.25" customHeight="1" x14ac:dyDescent="0.2">
      <c r="A307" s="157"/>
      <c r="B307" s="121"/>
      <c r="C307" s="96" t="s">
        <v>168</v>
      </c>
      <c r="D307" s="5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3"/>
      <c r="AI307" s="3"/>
      <c r="AJ307" s="7"/>
      <c r="AK307" s="27"/>
      <c r="AL307" s="4"/>
      <c r="AM307" s="7"/>
      <c r="AN307" s="7"/>
      <c r="AO307" s="7"/>
      <c r="AP307" s="7"/>
      <c r="AQ307" s="7">
        <f t="shared" si="32"/>
        <v>0</v>
      </c>
      <c r="AR307" s="3">
        <f t="shared" si="39"/>
        <v>68</v>
      </c>
      <c r="AS307" s="8">
        <f t="shared" si="33"/>
        <v>0</v>
      </c>
    </row>
    <row r="308" spans="1:45" s="45" customFormat="1" ht="14.25" customHeight="1" x14ac:dyDescent="0.2">
      <c r="A308" s="157"/>
      <c r="B308" s="121"/>
      <c r="C308" s="96" t="s">
        <v>169</v>
      </c>
      <c r="D308" s="5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3"/>
      <c r="AI308" s="3"/>
      <c r="AJ308" s="7"/>
      <c r="AK308" s="27"/>
      <c r="AL308" s="4"/>
      <c r="AM308" s="7"/>
      <c r="AN308" s="7"/>
      <c r="AO308" s="7"/>
      <c r="AP308" s="7"/>
      <c r="AQ308" s="7">
        <f t="shared" ref="AQ308:AQ309" si="40">COUNTA(E308:AP308)</f>
        <v>0</v>
      </c>
      <c r="AR308" s="3">
        <f t="shared" si="39"/>
        <v>68</v>
      </c>
      <c r="AS308" s="8">
        <f t="shared" si="33"/>
        <v>0</v>
      </c>
    </row>
    <row r="309" spans="1:45" s="45" customFormat="1" ht="14.25" customHeight="1" x14ac:dyDescent="0.2">
      <c r="A309" s="157"/>
      <c r="B309" s="121"/>
      <c r="C309" s="24" t="s">
        <v>170</v>
      </c>
      <c r="D309" s="2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3"/>
      <c r="AI309" s="3"/>
      <c r="AJ309" s="7"/>
      <c r="AK309" s="27"/>
      <c r="AL309" s="4"/>
      <c r="AM309" s="7"/>
      <c r="AN309" s="7"/>
      <c r="AO309" s="7"/>
      <c r="AP309" s="7"/>
      <c r="AQ309" s="7">
        <f t="shared" si="40"/>
        <v>0</v>
      </c>
      <c r="AR309" s="3">
        <f t="shared" si="39"/>
        <v>68</v>
      </c>
      <c r="AS309" s="8">
        <f t="shared" si="33"/>
        <v>0</v>
      </c>
    </row>
    <row r="310" spans="1:45" s="45" customFormat="1" ht="27" customHeight="1" x14ac:dyDescent="0.2">
      <c r="A310" s="142"/>
      <c r="B310" s="142"/>
      <c r="C310" s="142"/>
      <c r="D310" s="142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9"/>
      <c r="AN310" s="69"/>
      <c r="AO310" s="69"/>
      <c r="AP310" s="69"/>
      <c r="AQ310" s="69"/>
      <c r="AR310" s="69"/>
      <c r="AS310" s="69"/>
    </row>
    <row r="311" spans="1:45" s="2" customFormat="1" ht="116.25" customHeight="1" x14ac:dyDescent="0.2">
      <c r="A311" s="164" t="s">
        <v>31</v>
      </c>
      <c r="B311" s="165"/>
      <c r="C311" s="165"/>
      <c r="D311" s="166"/>
      <c r="E311" s="191" t="s">
        <v>40</v>
      </c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192"/>
      <c r="T311" s="192"/>
      <c r="U311" s="192"/>
      <c r="V311" s="192"/>
      <c r="W311" s="192"/>
      <c r="X311" s="192"/>
      <c r="Y311" s="192"/>
      <c r="Z311" s="192"/>
      <c r="AA311" s="192"/>
      <c r="AB311" s="192"/>
      <c r="AC311" s="192"/>
      <c r="AD311" s="192"/>
      <c r="AE311" s="192"/>
      <c r="AF311" s="192"/>
      <c r="AG311" s="192"/>
      <c r="AH311" s="192"/>
      <c r="AI311" s="192"/>
      <c r="AJ311" s="192"/>
      <c r="AK311" s="192"/>
      <c r="AL311" s="192"/>
      <c r="AM311" s="192"/>
      <c r="AN311" s="192"/>
      <c r="AO311" s="192"/>
      <c r="AP311" s="193"/>
      <c r="AQ311" s="184" t="s">
        <v>20</v>
      </c>
      <c r="AR311" s="146" t="s">
        <v>22</v>
      </c>
      <c r="AS311" s="149" t="s">
        <v>21</v>
      </c>
    </row>
    <row r="312" spans="1:45" s="2" customFormat="1" ht="21.75" customHeight="1" x14ac:dyDescent="0.2">
      <c r="A312" s="136" t="s">
        <v>0</v>
      </c>
      <c r="B312" s="152"/>
      <c r="C312" s="137"/>
      <c r="D312" s="23" t="s">
        <v>18</v>
      </c>
      <c r="E312" s="154" t="s">
        <v>1</v>
      </c>
      <c r="F312" s="155"/>
      <c r="G312" s="155"/>
      <c r="H312" s="156"/>
      <c r="I312" s="154" t="s">
        <v>2</v>
      </c>
      <c r="J312" s="155"/>
      <c r="K312" s="155"/>
      <c r="L312" s="156"/>
      <c r="M312" s="154" t="s">
        <v>3</v>
      </c>
      <c r="N312" s="155"/>
      <c r="O312" s="155"/>
      <c r="P312" s="156"/>
      <c r="Q312" s="154" t="s">
        <v>4</v>
      </c>
      <c r="R312" s="155"/>
      <c r="S312" s="155"/>
      <c r="T312" s="156"/>
      <c r="U312" s="154" t="s">
        <v>5</v>
      </c>
      <c r="V312" s="155"/>
      <c r="W312" s="156"/>
      <c r="X312" s="154" t="s">
        <v>6</v>
      </c>
      <c r="Y312" s="155"/>
      <c r="Z312" s="155"/>
      <c r="AA312" s="156"/>
      <c r="AB312" s="154" t="s">
        <v>7</v>
      </c>
      <c r="AC312" s="155"/>
      <c r="AD312" s="156"/>
      <c r="AE312" s="154" t="s">
        <v>8</v>
      </c>
      <c r="AF312" s="155"/>
      <c r="AG312" s="155"/>
      <c r="AH312" s="155"/>
      <c r="AI312" s="156"/>
      <c r="AJ312" s="154" t="s">
        <v>9</v>
      </c>
      <c r="AK312" s="155"/>
      <c r="AL312" s="156"/>
      <c r="AM312" s="154" t="s">
        <v>10</v>
      </c>
      <c r="AN312" s="155"/>
      <c r="AO312" s="155"/>
      <c r="AP312" s="156"/>
      <c r="AQ312" s="185"/>
      <c r="AR312" s="147"/>
      <c r="AS312" s="150"/>
    </row>
    <row r="313" spans="1:45" s="6" customFormat="1" ht="11.25" customHeight="1" x14ac:dyDescent="0.2">
      <c r="A313" s="138"/>
      <c r="B313" s="153"/>
      <c r="C313" s="139"/>
      <c r="D313" s="23" t="s">
        <v>19</v>
      </c>
      <c r="E313" s="5">
        <v>1</v>
      </c>
      <c r="F313" s="5">
        <v>2</v>
      </c>
      <c r="G313" s="5">
        <v>3</v>
      </c>
      <c r="H313" s="5">
        <v>4</v>
      </c>
      <c r="I313" s="5">
        <v>5</v>
      </c>
      <c r="J313" s="5">
        <v>6</v>
      </c>
      <c r="K313" s="5">
        <v>7</v>
      </c>
      <c r="L313" s="5">
        <v>8</v>
      </c>
      <c r="M313" s="5">
        <v>9</v>
      </c>
      <c r="N313" s="5">
        <v>10</v>
      </c>
      <c r="O313" s="5">
        <v>11</v>
      </c>
      <c r="P313" s="5">
        <v>12</v>
      </c>
      <c r="Q313" s="5">
        <v>13</v>
      </c>
      <c r="R313" s="5">
        <v>14</v>
      </c>
      <c r="S313" s="5">
        <v>15</v>
      </c>
      <c r="T313" s="5">
        <v>16</v>
      </c>
      <c r="U313" s="5">
        <v>17</v>
      </c>
      <c r="V313" s="5">
        <v>18</v>
      </c>
      <c r="W313" s="5">
        <v>19</v>
      </c>
      <c r="X313" s="5">
        <v>20</v>
      </c>
      <c r="Y313" s="5">
        <v>21</v>
      </c>
      <c r="Z313" s="5">
        <v>22</v>
      </c>
      <c r="AA313" s="5">
        <v>23</v>
      </c>
      <c r="AB313" s="5">
        <v>24</v>
      </c>
      <c r="AC313" s="5">
        <v>25</v>
      </c>
      <c r="AD313" s="5">
        <v>26</v>
      </c>
      <c r="AE313" s="5">
        <v>27</v>
      </c>
      <c r="AF313" s="5">
        <v>28</v>
      </c>
      <c r="AG313" s="5">
        <v>29</v>
      </c>
      <c r="AH313" s="5">
        <v>30</v>
      </c>
      <c r="AI313" s="5">
        <v>31</v>
      </c>
      <c r="AJ313" s="5">
        <v>32</v>
      </c>
      <c r="AK313" s="5">
        <v>33</v>
      </c>
      <c r="AL313" s="5">
        <v>34</v>
      </c>
      <c r="AM313" s="5">
        <v>35</v>
      </c>
      <c r="AN313" s="5">
        <v>36</v>
      </c>
      <c r="AO313" s="5">
        <v>37</v>
      </c>
      <c r="AP313" s="5">
        <v>38</v>
      </c>
      <c r="AQ313" s="186"/>
      <c r="AR313" s="148"/>
      <c r="AS313" s="151"/>
    </row>
    <row r="314" spans="1:45" ht="12.75" customHeight="1" x14ac:dyDescent="0.2">
      <c r="A314" s="187" t="s">
        <v>25</v>
      </c>
      <c r="B314" s="120" t="s">
        <v>13</v>
      </c>
      <c r="C314" s="53" t="s">
        <v>101</v>
      </c>
      <c r="D314" s="54"/>
      <c r="E314" s="27"/>
      <c r="F314" s="103" t="s">
        <v>160</v>
      </c>
      <c r="G314" s="27"/>
      <c r="H314" s="27"/>
      <c r="I314" s="27"/>
      <c r="J314" s="27"/>
      <c r="K314" s="27"/>
      <c r="L314" s="27"/>
      <c r="M314" s="27"/>
      <c r="N314" s="103" t="s">
        <v>157</v>
      </c>
      <c r="O314" s="27"/>
      <c r="P314" s="27"/>
      <c r="Q314" s="27"/>
      <c r="R314" s="103" t="s">
        <v>182</v>
      </c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110" t="s">
        <v>167</v>
      </c>
      <c r="AG314" s="27"/>
      <c r="AH314" s="27"/>
      <c r="AI314" s="27"/>
      <c r="AJ314" s="27"/>
      <c r="AK314" s="27"/>
      <c r="AL314" s="27"/>
      <c r="AM314" s="44"/>
      <c r="AN314" s="44"/>
      <c r="AO314" s="44"/>
      <c r="AP314" s="44"/>
      <c r="AQ314" s="7">
        <f t="shared" ref="AQ314:AQ377" si="41">COUNTA(E314:AP314)</f>
        <v>4</v>
      </c>
      <c r="AR314" s="3">
        <f>34*6</f>
        <v>204</v>
      </c>
      <c r="AS314" s="8">
        <f t="shared" ref="AS314:AS379" si="42">AQ314/AR314</f>
        <v>1.9607843137254902E-2</v>
      </c>
    </row>
    <row r="315" spans="1:45" ht="25.5" x14ac:dyDescent="0.2">
      <c r="A315" s="187"/>
      <c r="B315" s="121"/>
      <c r="C315" s="53" t="s">
        <v>102</v>
      </c>
      <c r="D315" s="54"/>
      <c r="E315" s="27"/>
      <c r="F315" s="103" t="s">
        <v>160</v>
      </c>
      <c r="G315" s="27"/>
      <c r="H315" s="27"/>
      <c r="I315" s="27"/>
      <c r="J315" s="27"/>
      <c r="K315" s="27"/>
      <c r="L315" s="27"/>
      <c r="M315" s="27"/>
      <c r="N315" s="103" t="s">
        <v>157</v>
      </c>
      <c r="O315" s="27"/>
      <c r="P315" s="27"/>
      <c r="Q315" s="27"/>
      <c r="R315" s="103" t="s">
        <v>182</v>
      </c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110" t="s">
        <v>167</v>
      </c>
      <c r="AG315" s="27"/>
      <c r="AH315" s="27"/>
      <c r="AI315" s="27"/>
      <c r="AJ315" s="27"/>
      <c r="AK315" s="27"/>
      <c r="AL315" s="27"/>
      <c r="AM315" s="44"/>
      <c r="AN315" s="44"/>
      <c r="AO315" s="44"/>
      <c r="AP315" s="44"/>
      <c r="AQ315" s="7">
        <f t="shared" si="41"/>
        <v>4</v>
      </c>
      <c r="AR315" s="3">
        <f t="shared" ref="AR315:AR319" si="43">34*6</f>
        <v>204</v>
      </c>
      <c r="AS315" s="8">
        <f t="shared" si="42"/>
        <v>1.9607843137254902E-2</v>
      </c>
    </row>
    <row r="316" spans="1:45" ht="25.5" x14ac:dyDescent="0.2">
      <c r="A316" s="187"/>
      <c r="B316" s="121"/>
      <c r="C316" s="96" t="s">
        <v>103</v>
      </c>
      <c r="D316" s="54"/>
      <c r="E316" s="27"/>
      <c r="F316" s="103" t="s">
        <v>160</v>
      </c>
      <c r="G316" s="27"/>
      <c r="H316" s="27"/>
      <c r="I316" s="27"/>
      <c r="J316" s="27"/>
      <c r="K316" s="27"/>
      <c r="L316" s="27"/>
      <c r="M316" s="27"/>
      <c r="N316" s="103" t="s">
        <v>157</v>
      </c>
      <c r="O316" s="27"/>
      <c r="P316" s="27"/>
      <c r="Q316" s="27"/>
      <c r="R316" s="103" t="s">
        <v>182</v>
      </c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110" t="s">
        <v>167</v>
      </c>
      <c r="AG316" s="27"/>
      <c r="AH316" s="27"/>
      <c r="AI316" s="27"/>
      <c r="AJ316" s="27"/>
      <c r="AK316" s="27"/>
      <c r="AL316" s="27"/>
      <c r="AM316" s="44"/>
      <c r="AN316" s="44"/>
      <c r="AO316" s="44"/>
      <c r="AP316" s="44"/>
      <c r="AQ316" s="7">
        <f t="shared" si="41"/>
        <v>4</v>
      </c>
      <c r="AR316" s="3">
        <f t="shared" si="43"/>
        <v>204</v>
      </c>
      <c r="AS316" s="8">
        <f t="shared" si="42"/>
        <v>1.9607843137254902E-2</v>
      </c>
    </row>
    <row r="317" spans="1:45" ht="25.5" x14ac:dyDescent="0.2">
      <c r="A317" s="187"/>
      <c r="B317" s="121"/>
      <c r="C317" s="96" t="s">
        <v>171</v>
      </c>
      <c r="D317" s="54"/>
      <c r="E317" s="27"/>
      <c r="F317" s="103" t="s">
        <v>160</v>
      </c>
      <c r="G317" s="27"/>
      <c r="H317" s="27"/>
      <c r="I317" s="27"/>
      <c r="J317" s="27"/>
      <c r="K317" s="27"/>
      <c r="L317" s="27"/>
      <c r="M317" s="27"/>
      <c r="N317" s="103" t="s">
        <v>157</v>
      </c>
      <c r="O317" s="27"/>
      <c r="P317" s="27"/>
      <c r="Q317" s="27"/>
      <c r="R317" s="103" t="s">
        <v>182</v>
      </c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110" t="s">
        <v>167</v>
      </c>
      <c r="AG317" s="27"/>
      <c r="AH317" s="27"/>
      <c r="AI317" s="27"/>
      <c r="AJ317" s="27"/>
      <c r="AK317" s="27"/>
      <c r="AL317" s="27"/>
      <c r="AM317" s="44"/>
      <c r="AN317" s="44"/>
      <c r="AO317" s="44"/>
      <c r="AP317" s="44"/>
      <c r="AQ317" s="7">
        <f t="shared" si="41"/>
        <v>4</v>
      </c>
      <c r="AR317" s="3">
        <f t="shared" si="43"/>
        <v>204</v>
      </c>
      <c r="AS317" s="8">
        <f t="shared" si="42"/>
        <v>1.9607843137254902E-2</v>
      </c>
    </row>
    <row r="318" spans="1:45" ht="25.5" x14ac:dyDescent="0.2">
      <c r="A318" s="187"/>
      <c r="B318" s="121"/>
      <c r="C318" s="96" t="s">
        <v>172</v>
      </c>
      <c r="D318" s="54"/>
      <c r="E318" s="27"/>
      <c r="F318" s="103" t="s">
        <v>160</v>
      </c>
      <c r="G318" s="27"/>
      <c r="H318" s="27"/>
      <c r="I318" s="27"/>
      <c r="J318" s="27"/>
      <c r="K318" s="27"/>
      <c r="L318" s="27"/>
      <c r="M318" s="27"/>
      <c r="N318" s="103" t="s">
        <v>157</v>
      </c>
      <c r="O318" s="27"/>
      <c r="P318" s="27"/>
      <c r="Q318" s="27"/>
      <c r="R318" s="103" t="s">
        <v>182</v>
      </c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110" t="s">
        <v>167</v>
      </c>
      <c r="AG318" s="27"/>
      <c r="AH318" s="27"/>
      <c r="AI318" s="27"/>
      <c r="AJ318" s="27"/>
      <c r="AK318" s="27"/>
      <c r="AL318" s="27"/>
      <c r="AM318" s="44"/>
      <c r="AN318" s="44"/>
      <c r="AO318" s="44"/>
      <c r="AP318" s="44"/>
      <c r="AQ318" s="7">
        <f t="shared" si="41"/>
        <v>4</v>
      </c>
      <c r="AR318" s="3">
        <f t="shared" si="43"/>
        <v>204</v>
      </c>
      <c r="AS318" s="8">
        <f t="shared" si="42"/>
        <v>1.9607843137254902E-2</v>
      </c>
    </row>
    <row r="319" spans="1:45" ht="12.75" customHeight="1" x14ac:dyDescent="0.2">
      <c r="A319" s="187"/>
      <c r="B319" s="122"/>
      <c r="C319" s="53" t="s">
        <v>173</v>
      </c>
      <c r="D319" s="54"/>
      <c r="E319" s="27"/>
      <c r="F319" s="103" t="s">
        <v>160</v>
      </c>
      <c r="G319" s="27"/>
      <c r="H319" s="27"/>
      <c r="I319" s="27"/>
      <c r="J319" s="27"/>
      <c r="K319" s="27"/>
      <c r="L319" s="27"/>
      <c r="M319" s="27"/>
      <c r="N319" s="103" t="s">
        <v>157</v>
      </c>
      <c r="O319" s="27"/>
      <c r="P319" s="27"/>
      <c r="Q319" s="27"/>
      <c r="R319" s="103" t="s">
        <v>182</v>
      </c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110" t="s">
        <v>167</v>
      </c>
      <c r="AG319" s="27"/>
      <c r="AH319" s="27"/>
      <c r="AI319" s="27"/>
      <c r="AJ319" s="27"/>
      <c r="AK319" s="27"/>
      <c r="AL319" s="27"/>
      <c r="AM319" s="44"/>
      <c r="AN319" s="44"/>
      <c r="AO319" s="44"/>
      <c r="AP319" s="44"/>
      <c r="AQ319" s="7">
        <f t="shared" si="41"/>
        <v>4</v>
      </c>
      <c r="AR319" s="3">
        <f t="shared" si="43"/>
        <v>204</v>
      </c>
      <c r="AS319" s="8">
        <f t="shared" si="42"/>
        <v>1.9607843137254902E-2</v>
      </c>
    </row>
    <row r="320" spans="1:45" ht="12.75" customHeight="1" x14ac:dyDescent="0.2">
      <c r="A320" s="187"/>
      <c r="B320" s="120" t="s">
        <v>27</v>
      </c>
      <c r="C320" s="96" t="s">
        <v>101</v>
      </c>
      <c r="D320" s="54"/>
      <c r="E320" s="27"/>
      <c r="F320" s="27"/>
      <c r="G320" s="27"/>
      <c r="H320" s="27"/>
      <c r="I320" s="27"/>
      <c r="J320" s="27"/>
      <c r="K320" s="27"/>
      <c r="L320" s="27"/>
      <c r="M320" s="27"/>
      <c r="N320" s="103" t="s">
        <v>157</v>
      </c>
      <c r="O320" s="27"/>
      <c r="P320" s="27"/>
      <c r="Q320" s="27"/>
      <c r="R320" s="105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110" t="s">
        <v>167</v>
      </c>
      <c r="AK320" s="27"/>
      <c r="AL320" s="27"/>
      <c r="AM320" s="44"/>
      <c r="AN320" s="44"/>
      <c r="AO320" s="44"/>
      <c r="AP320" s="44"/>
      <c r="AQ320" s="7">
        <f t="shared" si="41"/>
        <v>2</v>
      </c>
      <c r="AR320" s="3">
        <f>34*3</f>
        <v>102</v>
      </c>
      <c r="AS320" s="8">
        <f t="shared" si="42"/>
        <v>1.9607843137254902E-2</v>
      </c>
    </row>
    <row r="321" spans="1:45" ht="25.5" x14ac:dyDescent="0.2">
      <c r="A321" s="187"/>
      <c r="B321" s="121"/>
      <c r="C321" s="96" t="s">
        <v>102</v>
      </c>
      <c r="D321" s="54"/>
      <c r="E321" s="27"/>
      <c r="F321" s="27"/>
      <c r="G321" s="27"/>
      <c r="H321" s="27"/>
      <c r="I321" s="27"/>
      <c r="J321" s="27"/>
      <c r="K321" s="27"/>
      <c r="L321" s="27"/>
      <c r="M321" s="27"/>
      <c r="N321" s="103" t="s">
        <v>157</v>
      </c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110" t="s">
        <v>167</v>
      </c>
      <c r="AK321" s="27"/>
      <c r="AL321" s="27"/>
      <c r="AM321" s="44"/>
      <c r="AN321" s="44"/>
      <c r="AO321" s="44"/>
      <c r="AP321" s="44"/>
      <c r="AQ321" s="7">
        <f t="shared" si="41"/>
        <v>2</v>
      </c>
      <c r="AR321" s="3">
        <f t="shared" ref="AR321:AR331" si="44">34*3</f>
        <v>102</v>
      </c>
      <c r="AS321" s="8">
        <f t="shared" si="42"/>
        <v>1.9607843137254902E-2</v>
      </c>
    </row>
    <row r="322" spans="1:45" ht="25.5" x14ac:dyDescent="0.2">
      <c r="A322" s="187"/>
      <c r="B322" s="121"/>
      <c r="C322" s="96" t="s">
        <v>103</v>
      </c>
      <c r="D322" s="54"/>
      <c r="E322" s="27"/>
      <c r="F322" s="27"/>
      <c r="G322" s="27"/>
      <c r="H322" s="27"/>
      <c r="I322" s="27"/>
      <c r="J322" s="27"/>
      <c r="K322" s="27"/>
      <c r="L322" s="27"/>
      <c r="M322" s="27"/>
      <c r="N322" s="103" t="s">
        <v>157</v>
      </c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110" t="s">
        <v>167</v>
      </c>
      <c r="AK322" s="27"/>
      <c r="AL322" s="27"/>
      <c r="AM322" s="44"/>
      <c r="AN322" s="44"/>
      <c r="AO322" s="44"/>
      <c r="AP322" s="44"/>
      <c r="AQ322" s="7">
        <f t="shared" si="41"/>
        <v>2</v>
      </c>
      <c r="AR322" s="3">
        <f t="shared" si="44"/>
        <v>102</v>
      </c>
      <c r="AS322" s="8">
        <f t="shared" si="42"/>
        <v>1.9607843137254902E-2</v>
      </c>
    </row>
    <row r="323" spans="1:45" ht="25.5" x14ac:dyDescent="0.2">
      <c r="A323" s="187"/>
      <c r="B323" s="121"/>
      <c r="C323" s="96" t="s">
        <v>171</v>
      </c>
      <c r="D323" s="54"/>
      <c r="E323" s="27"/>
      <c r="F323" s="27"/>
      <c r="G323" s="27"/>
      <c r="H323" s="27"/>
      <c r="I323" s="27"/>
      <c r="J323" s="27"/>
      <c r="K323" s="27"/>
      <c r="L323" s="27"/>
      <c r="M323" s="27"/>
      <c r="N323" s="103" t="s">
        <v>157</v>
      </c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110" t="s">
        <v>167</v>
      </c>
      <c r="AK323" s="27"/>
      <c r="AL323" s="27"/>
      <c r="AM323" s="44"/>
      <c r="AN323" s="44"/>
      <c r="AO323" s="44"/>
      <c r="AP323" s="44"/>
      <c r="AQ323" s="7">
        <f t="shared" si="41"/>
        <v>2</v>
      </c>
      <c r="AR323" s="3">
        <f t="shared" si="44"/>
        <v>102</v>
      </c>
      <c r="AS323" s="8">
        <f t="shared" si="42"/>
        <v>1.9607843137254902E-2</v>
      </c>
    </row>
    <row r="324" spans="1:45" ht="25.5" x14ac:dyDescent="0.2">
      <c r="A324" s="187"/>
      <c r="B324" s="121"/>
      <c r="C324" s="96" t="s">
        <v>172</v>
      </c>
      <c r="D324" s="54"/>
      <c r="E324" s="27"/>
      <c r="F324" s="27"/>
      <c r="G324" s="27"/>
      <c r="H324" s="27"/>
      <c r="I324" s="27"/>
      <c r="J324" s="27"/>
      <c r="K324" s="27"/>
      <c r="L324" s="27"/>
      <c r="M324" s="27"/>
      <c r="N324" s="103" t="s">
        <v>157</v>
      </c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110" t="s">
        <v>167</v>
      </c>
      <c r="AK324" s="27"/>
      <c r="AL324" s="27"/>
      <c r="AM324" s="44"/>
      <c r="AN324" s="44"/>
      <c r="AO324" s="44"/>
      <c r="AP324" s="44"/>
      <c r="AQ324" s="7">
        <f t="shared" si="41"/>
        <v>2</v>
      </c>
      <c r="AR324" s="3">
        <f t="shared" si="44"/>
        <v>102</v>
      </c>
      <c r="AS324" s="8">
        <f t="shared" si="42"/>
        <v>1.9607843137254902E-2</v>
      </c>
    </row>
    <row r="325" spans="1:45" ht="25.5" x14ac:dyDescent="0.2">
      <c r="A325" s="187"/>
      <c r="B325" s="122"/>
      <c r="C325" s="96" t="s">
        <v>173</v>
      </c>
      <c r="D325" s="54"/>
      <c r="E325" s="27"/>
      <c r="F325" s="27"/>
      <c r="G325" s="27"/>
      <c r="H325" s="27"/>
      <c r="I325" s="27"/>
      <c r="J325" s="27"/>
      <c r="K325" s="27"/>
      <c r="L325" s="27"/>
      <c r="M325" s="27"/>
      <c r="N325" s="103" t="s">
        <v>157</v>
      </c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110" t="s">
        <v>167</v>
      </c>
      <c r="AK325" s="27"/>
      <c r="AL325" s="27"/>
      <c r="AM325" s="44"/>
      <c r="AN325" s="44"/>
      <c r="AO325" s="44"/>
      <c r="AP325" s="44"/>
      <c r="AQ325" s="7">
        <f t="shared" si="41"/>
        <v>2</v>
      </c>
      <c r="AR325" s="3">
        <f t="shared" si="44"/>
        <v>102</v>
      </c>
      <c r="AS325" s="8">
        <f t="shared" si="42"/>
        <v>1.9607843137254902E-2</v>
      </c>
    </row>
    <row r="326" spans="1:45" ht="12.75" customHeight="1" x14ac:dyDescent="0.2">
      <c r="A326" s="187"/>
      <c r="B326" s="120" t="s">
        <v>12</v>
      </c>
      <c r="C326" s="96" t="s">
        <v>101</v>
      </c>
      <c r="D326" s="54"/>
      <c r="E326" s="27"/>
      <c r="F326" s="103" t="s">
        <v>160</v>
      </c>
      <c r="G326" s="27"/>
      <c r="H326" s="27"/>
      <c r="I326" s="27"/>
      <c r="J326" s="27"/>
      <c r="K326" s="27"/>
      <c r="L326" s="27"/>
      <c r="M326" s="27"/>
      <c r="N326" s="103" t="s">
        <v>157</v>
      </c>
      <c r="O326" s="27"/>
      <c r="P326" s="27"/>
      <c r="Q326" s="27"/>
      <c r="R326" s="27"/>
      <c r="S326" s="103" t="s">
        <v>158</v>
      </c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110" t="s">
        <v>167</v>
      </c>
      <c r="AK326" s="27"/>
      <c r="AL326" s="27"/>
      <c r="AM326" s="44"/>
      <c r="AN326" s="44"/>
      <c r="AO326" s="44"/>
      <c r="AP326" s="44"/>
      <c r="AQ326" s="7">
        <f t="shared" si="41"/>
        <v>4</v>
      </c>
      <c r="AR326" s="3">
        <f t="shared" si="44"/>
        <v>102</v>
      </c>
      <c r="AS326" s="8">
        <f t="shared" si="42"/>
        <v>3.9215686274509803E-2</v>
      </c>
    </row>
    <row r="327" spans="1:45" ht="12.75" customHeight="1" x14ac:dyDescent="0.2">
      <c r="A327" s="187"/>
      <c r="B327" s="121"/>
      <c r="C327" s="96" t="s">
        <v>102</v>
      </c>
      <c r="D327" s="54"/>
      <c r="E327" s="27"/>
      <c r="F327" s="103" t="s">
        <v>160</v>
      </c>
      <c r="G327" s="27"/>
      <c r="H327" s="27"/>
      <c r="I327" s="27"/>
      <c r="J327" s="27"/>
      <c r="K327" s="27"/>
      <c r="L327" s="27"/>
      <c r="M327" s="27"/>
      <c r="N327" s="103" t="s">
        <v>157</v>
      </c>
      <c r="O327" s="27"/>
      <c r="P327" s="27"/>
      <c r="Q327" s="27"/>
      <c r="R327" s="27"/>
      <c r="S327" s="103" t="s">
        <v>158</v>
      </c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110" t="s">
        <v>167</v>
      </c>
      <c r="AK327" s="27"/>
      <c r="AL327" s="27"/>
      <c r="AM327" s="44"/>
      <c r="AN327" s="44"/>
      <c r="AO327" s="44"/>
      <c r="AP327" s="44"/>
      <c r="AQ327" s="7">
        <f t="shared" si="41"/>
        <v>4</v>
      </c>
      <c r="AR327" s="3">
        <f t="shared" si="44"/>
        <v>102</v>
      </c>
      <c r="AS327" s="8">
        <f t="shared" si="42"/>
        <v>3.9215686274509803E-2</v>
      </c>
    </row>
    <row r="328" spans="1:45" ht="12.75" customHeight="1" x14ac:dyDescent="0.2">
      <c r="A328" s="187"/>
      <c r="B328" s="121"/>
      <c r="C328" s="96" t="s">
        <v>103</v>
      </c>
      <c r="D328" s="54"/>
      <c r="E328" s="27"/>
      <c r="F328" s="103" t="s">
        <v>160</v>
      </c>
      <c r="G328" s="27"/>
      <c r="H328" s="27"/>
      <c r="I328" s="27"/>
      <c r="J328" s="27"/>
      <c r="K328" s="27"/>
      <c r="L328" s="27"/>
      <c r="M328" s="27"/>
      <c r="N328" s="103" t="s">
        <v>157</v>
      </c>
      <c r="O328" s="27"/>
      <c r="P328" s="27"/>
      <c r="Q328" s="27"/>
      <c r="R328" s="27"/>
      <c r="S328" s="103" t="s">
        <v>158</v>
      </c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110" t="s">
        <v>167</v>
      </c>
      <c r="AK328" s="27"/>
      <c r="AL328" s="27"/>
      <c r="AM328" s="44"/>
      <c r="AN328" s="44"/>
      <c r="AO328" s="44"/>
      <c r="AP328" s="44"/>
      <c r="AQ328" s="7">
        <f t="shared" si="41"/>
        <v>4</v>
      </c>
      <c r="AR328" s="3">
        <f t="shared" si="44"/>
        <v>102</v>
      </c>
      <c r="AS328" s="8">
        <f t="shared" si="42"/>
        <v>3.9215686274509803E-2</v>
      </c>
    </row>
    <row r="329" spans="1:45" ht="12.75" customHeight="1" x14ac:dyDescent="0.2">
      <c r="A329" s="187"/>
      <c r="B329" s="121"/>
      <c r="C329" s="96" t="s">
        <v>171</v>
      </c>
      <c r="D329" s="54"/>
      <c r="E329" s="27"/>
      <c r="F329" s="103" t="s">
        <v>160</v>
      </c>
      <c r="G329" s="27"/>
      <c r="H329" s="27"/>
      <c r="I329" s="27"/>
      <c r="J329" s="27"/>
      <c r="K329" s="27"/>
      <c r="L329" s="27"/>
      <c r="M329" s="27"/>
      <c r="N329" s="103" t="s">
        <v>157</v>
      </c>
      <c r="O329" s="27"/>
      <c r="P329" s="27"/>
      <c r="Q329" s="27"/>
      <c r="R329" s="27"/>
      <c r="S329" s="103" t="s">
        <v>158</v>
      </c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4"/>
      <c r="AJ329" s="110" t="s">
        <v>167</v>
      </c>
      <c r="AK329" s="27"/>
      <c r="AL329" s="27"/>
      <c r="AM329" s="44"/>
      <c r="AN329" s="44"/>
      <c r="AO329" s="44"/>
      <c r="AP329" s="44"/>
      <c r="AQ329" s="7">
        <f t="shared" si="41"/>
        <v>4</v>
      </c>
      <c r="AR329" s="3">
        <f t="shared" si="44"/>
        <v>102</v>
      </c>
      <c r="AS329" s="8">
        <f t="shared" si="42"/>
        <v>3.9215686274509803E-2</v>
      </c>
    </row>
    <row r="330" spans="1:45" ht="12.75" customHeight="1" x14ac:dyDescent="0.2">
      <c r="A330" s="187"/>
      <c r="B330" s="121"/>
      <c r="C330" s="96" t="s">
        <v>172</v>
      </c>
      <c r="D330" s="54"/>
      <c r="E330" s="27"/>
      <c r="F330" s="103" t="s">
        <v>160</v>
      </c>
      <c r="G330" s="27"/>
      <c r="H330" s="27"/>
      <c r="I330" s="27"/>
      <c r="J330" s="27"/>
      <c r="K330" s="27"/>
      <c r="L330" s="27"/>
      <c r="M330" s="27"/>
      <c r="N330" s="103" t="s">
        <v>157</v>
      </c>
      <c r="O330" s="27"/>
      <c r="P330" s="27"/>
      <c r="Q330" s="27"/>
      <c r="R330" s="27"/>
      <c r="S330" s="103" t="s">
        <v>158</v>
      </c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110" t="s">
        <v>167</v>
      </c>
      <c r="AK330" s="27"/>
      <c r="AL330" s="27"/>
      <c r="AM330" s="44"/>
      <c r="AN330" s="44"/>
      <c r="AO330" s="44"/>
      <c r="AP330" s="44"/>
      <c r="AQ330" s="7">
        <f t="shared" si="41"/>
        <v>4</v>
      </c>
      <c r="AR330" s="3">
        <f t="shared" si="44"/>
        <v>102</v>
      </c>
      <c r="AS330" s="8">
        <f t="shared" si="42"/>
        <v>3.9215686274509803E-2</v>
      </c>
    </row>
    <row r="331" spans="1:45" ht="25.5" x14ac:dyDescent="0.2">
      <c r="A331" s="187"/>
      <c r="B331" s="122"/>
      <c r="C331" s="96" t="s">
        <v>173</v>
      </c>
      <c r="D331" s="54"/>
      <c r="E331" s="27"/>
      <c r="F331" s="103" t="s">
        <v>160</v>
      </c>
      <c r="G331" s="27"/>
      <c r="H331" s="27"/>
      <c r="I331" s="27"/>
      <c r="J331" s="27"/>
      <c r="K331" s="27"/>
      <c r="L331" s="27"/>
      <c r="M331" s="27"/>
      <c r="N331" s="103" t="s">
        <v>157</v>
      </c>
      <c r="O331" s="27"/>
      <c r="P331" s="27"/>
      <c r="Q331" s="27"/>
      <c r="R331" s="27"/>
      <c r="S331" s="103" t="s">
        <v>158</v>
      </c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110" t="s">
        <v>167</v>
      </c>
      <c r="AK331" s="27"/>
      <c r="AL331" s="27"/>
      <c r="AM331" s="44"/>
      <c r="AN331" s="44"/>
      <c r="AO331" s="44"/>
      <c r="AP331" s="44"/>
      <c r="AQ331" s="7">
        <f t="shared" si="41"/>
        <v>4</v>
      </c>
      <c r="AR331" s="3">
        <f t="shared" si="44"/>
        <v>102</v>
      </c>
      <c r="AS331" s="8">
        <f t="shared" si="42"/>
        <v>3.9215686274509803E-2</v>
      </c>
    </row>
    <row r="332" spans="1:45" ht="12.75" customHeight="1" x14ac:dyDescent="0.2">
      <c r="A332" s="187"/>
      <c r="B332" s="120" t="s">
        <v>11</v>
      </c>
      <c r="C332" s="96" t="s">
        <v>101</v>
      </c>
      <c r="D332" s="54"/>
      <c r="E332" s="27"/>
      <c r="F332" s="27"/>
      <c r="G332" s="103" t="s">
        <v>160</v>
      </c>
      <c r="H332" s="27"/>
      <c r="I332" s="27"/>
      <c r="J332" s="27"/>
      <c r="K332" s="27"/>
      <c r="L332" s="27"/>
      <c r="M332" s="27"/>
      <c r="N332" s="103" t="s">
        <v>157</v>
      </c>
      <c r="O332" s="27"/>
      <c r="P332" s="27"/>
      <c r="Q332" s="27"/>
      <c r="R332" s="103" t="s">
        <v>158</v>
      </c>
      <c r="S332" s="27"/>
      <c r="T332" s="27"/>
      <c r="U332" s="27"/>
      <c r="V332" s="27"/>
      <c r="W332" s="27"/>
      <c r="X332" s="27"/>
      <c r="Y332" s="27"/>
      <c r="Z332" s="103" t="s">
        <v>158</v>
      </c>
      <c r="AA332" s="27"/>
      <c r="AB332" s="27"/>
      <c r="AC332" s="27"/>
      <c r="AD332" s="27"/>
      <c r="AE332" s="27"/>
      <c r="AF332" s="27"/>
      <c r="AG332" s="110" t="s">
        <v>167</v>
      </c>
      <c r="AH332" s="27"/>
      <c r="AI332" s="44"/>
      <c r="AJ332" s="44"/>
      <c r="AK332" s="27"/>
      <c r="AL332" s="27"/>
      <c r="AM332" s="44"/>
      <c r="AN332" s="44"/>
      <c r="AO332" s="44"/>
      <c r="AP332" s="44"/>
      <c r="AQ332" s="7">
        <f t="shared" si="41"/>
        <v>5</v>
      </c>
      <c r="AR332" s="3">
        <f>34*5</f>
        <v>170</v>
      </c>
      <c r="AS332" s="8">
        <f t="shared" si="42"/>
        <v>2.9411764705882353E-2</v>
      </c>
    </row>
    <row r="333" spans="1:45" ht="12.75" customHeight="1" x14ac:dyDescent="0.2">
      <c r="A333" s="187"/>
      <c r="B333" s="121"/>
      <c r="C333" s="96" t="s">
        <v>102</v>
      </c>
      <c r="D333" s="54"/>
      <c r="E333" s="27"/>
      <c r="F333" s="27"/>
      <c r="G333" s="103" t="s">
        <v>160</v>
      </c>
      <c r="H333" s="27"/>
      <c r="I333" s="27"/>
      <c r="J333" s="27"/>
      <c r="K333" s="27"/>
      <c r="L333" s="27"/>
      <c r="M333" s="27"/>
      <c r="N333" s="103" t="s">
        <v>157</v>
      </c>
      <c r="O333" s="27"/>
      <c r="P333" s="27"/>
      <c r="Q333" s="27"/>
      <c r="R333" s="103" t="s">
        <v>158</v>
      </c>
      <c r="S333" s="27"/>
      <c r="T333" s="27"/>
      <c r="U333" s="27"/>
      <c r="V333" s="27"/>
      <c r="W333" s="27"/>
      <c r="X333" s="27"/>
      <c r="Y333" s="27"/>
      <c r="Z333" s="103" t="s">
        <v>158</v>
      </c>
      <c r="AA333" s="27"/>
      <c r="AB333" s="27"/>
      <c r="AC333" s="27"/>
      <c r="AD333" s="27"/>
      <c r="AE333" s="27"/>
      <c r="AF333" s="27"/>
      <c r="AG333" s="110" t="s">
        <v>167</v>
      </c>
      <c r="AH333" s="27"/>
      <c r="AI333" s="44"/>
      <c r="AJ333" s="44"/>
      <c r="AK333" s="27"/>
      <c r="AL333" s="27"/>
      <c r="AM333" s="44"/>
      <c r="AN333" s="44"/>
      <c r="AO333" s="44"/>
      <c r="AP333" s="44"/>
      <c r="AQ333" s="7">
        <f t="shared" si="41"/>
        <v>5</v>
      </c>
      <c r="AR333" s="3">
        <f t="shared" ref="AR333:AR337" si="45">34*5</f>
        <v>170</v>
      </c>
      <c r="AS333" s="8">
        <f t="shared" si="42"/>
        <v>2.9411764705882353E-2</v>
      </c>
    </row>
    <row r="334" spans="1:45" ht="12.75" customHeight="1" x14ac:dyDescent="0.2">
      <c r="A334" s="187"/>
      <c r="B334" s="121"/>
      <c r="C334" s="96" t="s">
        <v>103</v>
      </c>
      <c r="D334" s="54"/>
      <c r="E334" s="27"/>
      <c r="F334" s="27"/>
      <c r="G334" s="103" t="s">
        <v>160</v>
      </c>
      <c r="H334" s="27"/>
      <c r="I334" s="27"/>
      <c r="J334" s="27"/>
      <c r="K334" s="27"/>
      <c r="L334" s="27"/>
      <c r="M334" s="27"/>
      <c r="N334" s="103" t="s">
        <v>157</v>
      </c>
      <c r="O334" s="27"/>
      <c r="P334" s="27"/>
      <c r="Q334" s="27"/>
      <c r="R334" s="103" t="s">
        <v>158</v>
      </c>
      <c r="S334" s="27"/>
      <c r="T334" s="27"/>
      <c r="U334" s="27"/>
      <c r="V334" s="27"/>
      <c r="W334" s="27"/>
      <c r="X334" s="27"/>
      <c r="Y334" s="27"/>
      <c r="Z334" s="103" t="s">
        <v>158</v>
      </c>
      <c r="AA334" s="27"/>
      <c r="AB334" s="27"/>
      <c r="AC334" s="27"/>
      <c r="AD334" s="27"/>
      <c r="AE334" s="27"/>
      <c r="AF334" s="27"/>
      <c r="AG334" s="110" t="s">
        <v>167</v>
      </c>
      <c r="AH334" s="27"/>
      <c r="AI334" s="44"/>
      <c r="AJ334" s="44"/>
      <c r="AK334" s="27"/>
      <c r="AL334" s="27"/>
      <c r="AM334" s="44"/>
      <c r="AN334" s="44"/>
      <c r="AO334" s="44"/>
      <c r="AP334" s="44"/>
      <c r="AQ334" s="7">
        <f t="shared" si="41"/>
        <v>5</v>
      </c>
      <c r="AR334" s="3">
        <f t="shared" si="45"/>
        <v>170</v>
      </c>
      <c r="AS334" s="8">
        <f t="shared" si="42"/>
        <v>2.9411764705882353E-2</v>
      </c>
    </row>
    <row r="335" spans="1:45" ht="12.75" customHeight="1" x14ac:dyDescent="0.2">
      <c r="A335" s="187"/>
      <c r="B335" s="121"/>
      <c r="C335" s="96" t="s">
        <v>171</v>
      </c>
      <c r="D335" s="54"/>
      <c r="E335" s="27"/>
      <c r="F335" s="27"/>
      <c r="G335" s="103" t="s">
        <v>160</v>
      </c>
      <c r="H335" s="27"/>
      <c r="I335" s="27"/>
      <c r="J335" s="27"/>
      <c r="K335" s="27"/>
      <c r="L335" s="27"/>
      <c r="M335" s="27"/>
      <c r="N335" s="103" t="s">
        <v>157</v>
      </c>
      <c r="O335" s="27"/>
      <c r="P335" s="27"/>
      <c r="Q335" s="27"/>
      <c r="R335" s="103" t="s">
        <v>158</v>
      </c>
      <c r="S335" s="27"/>
      <c r="T335" s="27"/>
      <c r="U335" s="27"/>
      <c r="V335" s="27"/>
      <c r="W335" s="27"/>
      <c r="X335" s="27"/>
      <c r="Y335" s="27"/>
      <c r="Z335" s="103" t="s">
        <v>158</v>
      </c>
      <c r="AA335" s="27"/>
      <c r="AB335" s="27"/>
      <c r="AC335" s="27"/>
      <c r="AD335" s="27"/>
      <c r="AE335" s="27"/>
      <c r="AF335" s="27"/>
      <c r="AG335" s="110" t="s">
        <v>167</v>
      </c>
      <c r="AH335" s="27"/>
      <c r="AI335" s="44"/>
      <c r="AJ335" s="44"/>
      <c r="AK335" s="27"/>
      <c r="AL335" s="27"/>
      <c r="AM335" s="44"/>
      <c r="AN335" s="44"/>
      <c r="AO335" s="44"/>
      <c r="AP335" s="44"/>
      <c r="AQ335" s="7">
        <f t="shared" si="41"/>
        <v>5</v>
      </c>
      <c r="AR335" s="3">
        <f t="shared" si="45"/>
        <v>170</v>
      </c>
      <c r="AS335" s="8">
        <f t="shared" si="42"/>
        <v>2.9411764705882353E-2</v>
      </c>
    </row>
    <row r="336" spans="1:45" ht="12.75" customHeight="1" x14ac:dyDescent="0.2">
      <c r="A336" s="187"/>
      <c r="B336" s="121"/>
      <c r="C336" s="96" t="s">
        <v>172</v>
      </c>
      <c r="D336" s="54"/>
      <c r="E336" s="27"/>
      <c r="F336" s="27"/>
      <c r="G336" s="103" t="s">
        <v>160</v>
      </c>
      <c r="H336" s="27"/>
      <c r="I336" s="27"/>
      <c r="J336" s="27"/>
      <c r="K336" s="27"/>
      <c r="L336" s="27"/>
      <c r="M336" s="27"/>
      <c r="N336" s="103" t="s">
        <v>157</v>
      </c>
      <c r="O336" s="27"/>
      <c r="P336" s="27"/>
      <c r="Q336" s="27"/>
      <c r="R336" s="103" t="s">
        <v>158</v>
      </c>
      <c r="S336" s="27"/>
      <c r="T336" s="27"/>
      <c r="U336" s="27"/>
      <c r="V336" s="27"/>
      <c r="W336" s="27"/>
      <c r="X336" s="27"/>
      <c r="Y336" s="27"/>
      <c r="Z336" s="103" t="s">
        <v>158</v>
      </c>
      <c r="AA336" s="27"/>
      <c r="AB336" s="27"/>
      <c r="AC336" s="27"/>
      <c r="AD336" s="27"/>
      <c r="AE336" s="27"/>
      <c r="AF336" s="27"/>
      <c r="AG336" s="110" t="s">
        <v>167</v>
      </c>
      <c r="AH336" s="27"/>
      <c r="AI336" s="44"/>
      <c r="AJ336" s="44"/>
      <c r="AK336" s="27"/>
      <c r="AL336" s="27"/>
      <c r="AM336" s="44"/>
      <c r="AN336" s="44"/>
      <c r="AO336" s="44"/>
      <c r="AP336" s="44"/>
      <c r="AQ336" s="7">
        <f t="shared" si="41"/>
        <v>5</v>
      </c>
      <c r="AR336" s="3">
        <f t="shared" si="45"/>
        <v>170</v>
      </c>
      <c r="AS336" s="8">
        <f t="shared" si="42"/>
        <v>2.9411764705882353E-2</v>
      </c>
    </row>
    <row r="337" spans="1:45" ht="12.75" customHeight="1" x14ac:dyDescent="0.2">
      <c r="A337" s="187"/>
      <c r="B337" s="122"/>
      <c r="C337" s="96" t="s">
        <v>173</v>
      </c>
      <c r="D337" s="54"/>
      <c r="E337" s="27"/>
      <c r="F337" s="27"/>
      <c r="G337" s="103" t="s">
        <v>160</v>
      </c>
      <c r="H337" s="27"/>
      <c r="I337" s="27"/>
      <c r="J337" s="27"/>
      <c r="K337" s="27"/>
      <c r="L337" s="27"/>
      <c r="M337" s="27"/>
      <c r="N337" s="103" t="s">
        <v>157</v>
      </c>
      <c r="O337" s="27"/>
      <c r="P337" s="27"/>
      <c r="Q337" s="27"/>
      <c r="R337" s="103" t="s">
        <v>158</v>
      </c>
      <c r="S337" s="27"/>
      <c r="T337" s="27"/>
      <c r="U337" s="27"/>
      <c r="V337" s="27"/>
      <c r="W337" s="27"/>
      <c r="X337" s="27"/>
      <c r="Y337" s="27"/>
      <c r="Z337" s="103" t="s">
        <v>158</v>
      </c>
      <c r="AA337" s="27"/>
      <c r="AB337" s="27"/>
      <c r="AC337" s="27"/>
      <c r="AD337" s="27"/>
      <c r="AE337" s="27"/>
      <c r="AF337" s="27"/>
      <c r="AG337" s="110" t="s">
        <v>167</v>
      </c>
      <c r="AH337" s="27"/>
      <c r="AI337" s="44"/>
      <c r="AJ337" s="44"/>
      <c r="AK337" s="27"/>
      <c r="AL337" s="27"/>
      <c r="AM337" s="44"/>
      <c r="AN337" s="44"/>
      <c r="AO337" s="44"/>
      <c r="AP337" s="44"/>
      <c r="AQ337" s="7">
        <f t="shared" si="41"/>
        <v>5</v>
      </c>
      <c r="AR337" s="3">
        <f t="shared" si="45"/>
        <v>170</v>
      </c>
      <c r="AS337" s="8">
        <f t="shared" si="42"/>
        <v>2.9411764705882353E-2</v>
      </c>
    </row>
    <row r="338" spans="1:45" x14ac:dyDescent="0.2">
      <c r="A338" s="187"/>
      <c r="B338" s="120" t="s">
        <v>28</v>
      </c>
      <c r="C338" s="96" t="s">
        <v>101</v>
      </c>
      <c r="D338" s="54"/>
      <c r="E338" s="27"/>
      <c r="F338" s="27"/>
      <c r="G338" s="27"/>
      <c r="H338" s="103" t="s">
        <v>160</v>
      </c>
      <c r="I338" s="27"/>
      <c r="J338" s="27"/>
      <c r="K338" s="27"/>
      <c r="L338" s="27"/>
      <c r="M338" s="27"/>
      <c r="N338" s="103" t="s">
        <v>157</v>
      </c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103" t="s">
        <v>158</v>
      </c>
      <c r="AC338" s="27"/>
      <c r="AD338" s="27"/>
      <c r="AE338" s="27"/>
      <c r="AF338" s="27"/>
      <c r="AG338" s="27"/>
      <c r="AH338" s="27"/>
      <c r="AI338" s="44"/>
      <c r="AJ338" s="111" t="s">
        <v>167</v>
      </c>
      <c r="AK338" s="27"/>
      <c r="AL338" s="27"/>
      <c r="AM338" s="44"/>
      <c r="AN338" s="44"/>
      <c r="AO338" s="44"/>
      <c r="AP338" s="44"/>
      <c r="AQ338" s="7">
        <f t="shared" si="41"/>
        <v>4</v>
      </c>
      <c r="AR338" s="3">
        <f>34*3</f>
        <v>102</v>
      </c>
      <c r="AS338" s="8">
        <f t="shared" si="42"/>
        <v>3.9215686274509803E-2</v>
      </c>
    </row>
    <row r="339" spans="1:45" x14ac:dyDescent="0.2">
      <c r="A339" s="187"/>
      <c r="B339" s="121"/>
      <c r="C339" s="96" t="s">
        <v>102</v>
      </c>
      <c r="D339" s="54"/>
      <c r="E339" s="27"/>
      <c r="F339" s="27"/>
      <c r="G339" s="27"/>
      <c r="H339" s="103" t="s">
        <v>160</v>
      </c>
      <c r="I339" s="27"/>
      <c r="J339" s="27"/>
      <c r="K339" s="27"/>
      <c r="L339" s="27"/>
      <c r="M339" s="27"/>
      <c r="N339" s="103" t="s">
        <v>157</v>
      </c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103" t="s">
        <v>158</v>
      </c>
      <c r="AC339" s="27"/>
      <c r="AD339" s="27"/>
      <c r="AE339" s="27"/>
      <c r="AF339" s="27"/>
      <c r="AG339" s="27"/>
      <c r="AH339" s="27"/>
      <c r="AI339" s="44"/>
      <c r="AJ339" s="111" t="s">
        <v>167</v>
      </c>
      <c r="AK339" s="27"/>
      <c r="AL339" s="27"/>
      <c r="AM339" s="44"/>
      <c r="AN339" s="44"/>
      <c r="AO339" s="44"/>
      <c r="AP339" s="44"/>
      <c r="AQ339" s="7">
        <f t="shared" si="41"/>
        <v>4</v>
      </c>
      <c r="AR339" s="3">
        <f t="shared" ref="AR339:AR343" si="46">34*3</f>
        <v>102</v>
      </c>
      <c r="AS339" s="8">
        <f t="shared" si="42"/>
        <v>3.9215686274509803E-2</v>
      </c>
    </row>
    <row r="340" spans="1:45" x14ac:dyDescent="0.2">
      <c r="A340" s="187"/>
      <c r="B340" s="121"/>
      <c r="C340" s="96" t="s">
        <v>103</v>
      </c>
      <c r="D340" s="54"/>
      <c r="E340" s="27"/>
      <c r="F340" s="27"/>
      <c r="G340" s="27"/>
      <c r="H340" s="103" t="s">
        <v>160</v>
      </c>
      <c r="I340" s="27"/>
      <c r="J340" s="27"/>
      <c r="K340" s="27"/>
      <c r="L340" s="27"/>
      <c r="M340" s="27"/>
      <c r="N340" s="103" t="s">
        <v>157</v>
      </c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103" t="s">
        <v>158</v>
      </c>
      <c r="AC340" s="27"/>
      <c r="AD340" s="27"/>
      <c r="AE340" s="27"/>
      <c r="AF340" s="27"/>
      <c r="AG340" s="27"/>
      <c r="AH340" s="27"/>
      <c r="AI340" s="44"/>
      <c r="AJ340" s="111" t="s">
        <v>167</v>
      </c>
      <c r="AK340" s="27"/>
      <c r="AL340" s="27"/>
      <c r="AM340" s="44"/>
      <c r="AN340" s="44"/>
      <c r="AO340" s="44"/>
      <c r="AP340" s="44"/>
      <c r="AQ340" s="7">
        <f t="shared" si="41"/>
        <v>4</v>
      </c>
      <c r="AR340" s="3">
        <f t="shared" si="46"/>
        <v>102</v>
      </c>
      <c r="AS340" s="8">
        <f t="shared" si="42"/>
        <v>3.9215686274509803E-2</v>
      </c>
    </row>
    <row r="341" spans="1:45" x14ac:dyDescent="0.2">
      <c r="A341" s="187"/>
      <c r="B341" s="121"/>
      <c r="C341" s="96" t="s">
        <v>171</v>
      </c>
      <c r="D341" s="54"/>
      <c r="E341" s="27"/>
      <c r="F341" s="27"/>
      <c r="G341" s="27"/>
      <c r="H341" s="103" t="s">
        <v>160</v>
      </c>
      <c r="I341" s="27"/>
      <c r="J341" s="27"/>
      <c r="K341" s="27"/>
      <c r="L341" s="27"/>
      <c r="M341" s="27"/>
      <c r="N341" s="103" t="s">
        <v>157</v>
      </c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103" t="s">
        <v>158</v>
      </c>
      <c r="AC341" s="27"/>
      <c r="AD341" s="27"/>
      <c r="AE341" s="27"/>
      <c r="AF341" s="27"/>
      <c r="AG341" s="27"/>
      <c r="AH341" s="27"/>
      <c r="AI341" s="44"/>
      <c r="AJ341" s="111" t="s">
        <v>167</v>
      </c>
      <c r="AK341" s="27"/>
      <c r="AL341" s="27"/>
      <c r="AM341" s="44"/>
      <c r="AN341" s="44"/>
      <c r="AO341" s="44"/>
      <c r="AP341" s="44"/>
      <c r="AQ341" s="7">
        <f t="shared" si="41"/>
        <v>4</v>
      </c>
      <c r="AR341" s="3">
        <f t="shared" si="46"/>
        <v>102</v>
      </c>
      <c r="AS341" s="8">
        <f t="shared" si="42"/>
        <v>3.9215686274509803E-2</v>
      </c>
    </row>
    <row r="342" spans="1:45" x14ac:dyDescent="0.2">
      <c r="A342" s="187"/>
      <c r="B342" s="121"/>
      <c r="C342" s="96" t="s">
        <v>172</v>
      </c>
      <c r="D342" s="54"/>
      <c r="E342" s="27"/>
      <c r="F342" s="27"/>
      <c r="G342" s="27"/>
      <c r="H342" s="103" t="s">
        <v>160</v>
      </c>
      <c r="I342" s="27"/>
      <c r="J342" s="27"/>
      <c r="K342" s="27"/>
      <c r="L342" s="27"/>
      <c r="M342" s="27"/>
      <c r="N342" s="103" t="s">
        <v>157</v>
      </c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103" t="s">
        <v>158</v>
      </c>
      <c r="AC342" s="27"/>
      <c r="AD342" s="27"/>
      <c r="AE342" s="27"/>
      <c r="AF342" s="27"/>
      <c r="AG342" s="27"/>
      <c r="AH342" s="27"/>
      <c r="AI342" s="44"/>
      <c r="AJ342" s="111" t="s">
        <v>167</v>
      </c>
      <c r="AK342" s="27"/>
      <c r="AL342" s="27"/>
      <c r="AM342" s="44"/>
      <c r="AN342" s="44"/>
      <c r="AO342" s="44"/>
      <c r="AP342" s="44"/>
      <c r="AQ342" s="7">
        <f t="shared" si="41"/>
        <v>4</v>
      </c>
      <c r="AR342" s="3">
        <f t="shared" si="46"/>
        <v>102</v>
      </c>
      <c r="AS342" s="8">
        <f t="shared" si="42"/>
        <v>3.9215686274509803E-2</v>
      </c>
    </row>
    <row r="343" spans="1:45" ht="12.75" customHeight="1" x14ac:dyDescent="0.2">
      <c r="A343" s="187"/>
      <c r="B343" s="122"/>
      <c r="C343" s="96" t="s">
        <v>173</v>
      </c>
      <c r="D343" s="54"/>
      <c r="E343" s="27"/>
      <c r="F343" s="27"/>
      <c r="G343" s="27"/>
      <c r="H343" s="103" t="s">
        <v>160</v>
      </c>
      <c r="I343" s="27"/>
      <c r="J343" s="27"/>
      <c r="K343" s="27"/>
      <c r="L343" s="27"/>
      <c r="M343" s="27"/>
      <c r="N343" s="103" t="s">
        <v>157</v>
      </c>
      <c r="O343" s="27"/>
      <c r="P343" s="27"/>
      <c r="Q343" s="27"/>
      <c r="R343" s="27"/>
      <c r="S343" s="27"/>
      <c r="T343" s="43"/>
      <c r="U343" s="27"/>
      <c r="V343" s="27"/>
      <c r="W343" s="27"/>
      <c r="X343" s="27"/>
      <c r="Y343" s="27"/>
      <c r="Z343" s="27"/>
      <c r="AA343" s="27"/>
      <c r="AB343" s="103" t="s">
        <v>158</v>
      </c>
      <c r="AC343" s="27"/>
      <c r="AD343" s="27"/>
      <c r="AE343" s="27"/>
      <c r="AF343" s="27"/>
      <c r="AG343" s="27"/>
      <c r="AH343" s="27"/>
      <c r="AI343" s="44"/>
      <c r="AJ343" s="111" t="s">
        <v>167</v>
      </c>
      <c r="AK343" s="27"/>
      <c r="AL343" s="27"/>
      <c r="AM343" s="44"/>
      <c r="AN343" s="44"/>
      <c r="AO343" s="44"/>
      <c r="AP343" s="44"/>
      <c r="AQ343" s="7">
        <f t="shared" si="41"/>
        <v>4</v>
      </c>
      <c r="AR343" s="3">
        <f t="shared" si="46"/>
        <v>102</v>
      </c>
      <c r="AS343" s="8">
        <f t="shared" si="42"/>
        <v>3.9215686274509803E-2</v>
      </c>
    </row>
    <row r="344" spans="1:45" ht="12.75" customHeight="1" x14ac:dyDescent="0.2">
      <c r="A344" s="187"/>
      <c r="B344" s="120" t="s">
        <v>30</v>
      </c>
      <c r="C344" s="96" t="s">
        <v>101</v>
      </c>
      <c r="D344" s="54"/>
      <c r="E344" s="27"/>
      <c r="F344" s="27"/>
      <c r="G344" s="27"/>
      <c r="H344" s="103" t="s">
        <v>160</v>
      </c>
      <c r="I344" s="27"/>
      <c r="J344" s="27"/>
      <c r="K344" s="27"/>
      <c r="L344" s="27"/>
      <c r="M344" s="27"/>
      <c r="N344" s="103" t="s">
        <v>157</v>
      </c>
      <c r="O344" s="27"/>
      <c r="P344" s="27"/>
      <c r="Q344" s="27"/>
      <c r="R344" s="27"/>
      <c r="S344" s="27"/>
      <c r="T344" s="27"/>
      <c r="U344" s="27"/>
      <c r="V344" s="105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43"/>
      <c r="AH344" s="27"/>
      <c r="AI344" s="27"/>
      <c r="AJ344" s="44"/>
      <c r="AK344" s="110" t="s">
        <v>167</v>
      </c>
      <c r="AL344" s="27"/>
      <c r="AM344" s="44"/>
      <c r="AN344" s="44"/>
      <c r="AO344" s="44"/>
      <c r="AP344" s="44"/>
      <c r="AQ344" s="7">
        <f t="shared" si="41"/>
        <v>3</v>
      </c>
      <c r="AR344" s="3">
        <f>34*1</f>
        <v>34</v>
      </c>
      <c r="AS344" s="8">
        <f t="shared" si="42"/>
        <v>8.8235294117647065E-2</v>
      </c>
    </row>
    <row r="345" spans="1:45" ht="12.75" customHeight="1" x14ac:dyDescent="0.2">
      <c r="A345" s="187"/>
      <c r="B345" s="121"/>
      <c r="C345" s="96" t="s">
        <v>102</v>
      </c>
      <c r="D345" s="54"/>
      <c r="E345" s="27"/>
      <c r="F345" s="27"/>
      <c r="G345" s="27"/>
      <c r="H345" s="103" t="s">
        <v>160</v>
      </c>
      <c r="I345" s="27"/>
      <c r="J345" s="27"/>
      <c r="K345" s="27"/>
      <c r="L345" s="27"/>
      <c r="M345" s="27"/>
      <c r="N345" s="103" t="s">
        <v>157</v>
      </c>
      <c r="O345" s="27"/>
      <c r="P345" s="27"/>
      <c r="Q345" s="27"/>
      <c r="R345" s="27"/>
      <c r="S345" s="27"/>
      <c r="T345" s="27"/>
      <c r="U345" s="27"/>
      <c r="V345" s="105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43"/>
      <c r="AK345" s="110" t="s">
        <v>167</v>
      </c>
      <c r="AL345" s="27"/>
      <c r="AM345" s="44"/>
      <c r="AN345" s="44"/>
      <c r="AO345" s="44"/>
      <c r="AP345" s="44"/>
      <c r="AQ345" s="7">
        <f t="shared" si="41"/>
        <v>3</v>
      </c>
      <c r="AR345" s="3">
        <f t="shared" ref="AR345:AR367" si="47">34*1</f>
        <v>34</v>
      </c>
      <c r="AS345" s="8">
        <f t="shared" si="42"/>
        <v>8.8235294117647065E-2</v>
      </c>
    </row>
    <row r="346" spans="1:45" ht="12.75" customHeight="1" x14ac:dyDescent="0.2">
      <c r="A346" s="187"/>
      <c r="B346" s="121"/>
      <c r="C346" s="96" t="s">
        <v>103</v>
      </c>
      <c r="D346" s="54"/>
      <c r="E346" s="27"/>
      <c r="F346" s="27"/>
      <c r="G346" s="27"/>
      <c r="H346" s="103" t="s">
        <v>160</v>
      </c>
      <c r="I346" s="27"/>
      <c r="J346" s="27"/>
      <c r="K346" s="27"/>
      <c r="L346" s="27"/>
      <c r="M346" s="27"/>
      <c r="N346" s="103" t="s">
        <v>157</v>
      </c>
      <c r="O346" s="27"/>
      <c r="P346" s="27"/>
      <c r="Q346" s="27"/>
      <c r="R346" s="27"/>
      <c r="S346" s="27"/>
      <c r="T346" s="27"/>
      <c r="U346" s="27"/>
      <c r="V346" s="105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43"/>
      <c r="AK346" s="110" t="s">
        <v>167</v>
      </c>
      <c r="AL346" s="27"/>
      <c r="AM346" s="44"/>
      <c r="AN346" s="44"/>
      <c r="AO346" s="44"/>
      <c r="AP346" s="44"/>
      <c r="AQ346" s="7">
        <f t="shared" si="41"/>
        <v>3</v>
      </c>
      <c r="AR346" s="3">
        <f t="shared" si="47"/>
        <v>34</v>
      </c>
      <c r="AS346" s="8">
        <f t="shared" si="42"/>
        <v>8.8235294117647065E-2</v>
      </c>
    </row>
    <row r="347" spans="1:45" ht="12.75" customHeight="1" x14ac:dyDescent="0.2">
      <c r="A347" s="187"/>
      <c r="B347" s="121"/>
      <c r="C347" s="96" t="s">
        <v>171</v>
      </c>
      <c r="D347" s="54"/>
      <c r="E347" s="27"/>
      <c r="F347" s="27"/>
      <c r="G347" s="27"/>
      <c r="H347" s="103" t="s">
        <v>160</v>
      </c>
      <c r="I347" s="27"/>
      <c r="J347" s="27"/>
      <c r="K347" s="27"/>
      <c r="L347" s="27"/>
      <c r="M347" s="27"/>
      <c r="N347" s="103" t="s">
        <v>157</v>
      </c>
      <c r="O347" s="27"/>
      <c r="P347" s="27"/>
      <c r="Q347" s="27"/>
      <c r="R347" s="27"/>
      <c r="S347" s="27"/>
      <c r="T347" s="27"/>
      <c r="U347" s="27"/>
      <c r="V347" s="105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43"/>
      <c r="AK347" s="110" t="s">
        <v>167</v>
      </c>
      <c r="AL347" s="27"/>
      <c r="AM347" s="44"/>
      <c r="AN347" s="44"/>
      <c r="AO347" s="44"/>
      <c r="AP347" s="44"/>
      <c r="AQ347" s="7">
        <f t="shared" si="41"/>
        <v>3</v>
      </c>
      <c r="AR347" s="3">
        <f t="shared" si="47"/>
        <v>34</v>
      </c>
      <c r="AS347" s="8">
        <f t="shared" si="42"/>
        <v>8.8235294117647065E-2</v>
      </c>
    </row>
    <row r="348" spans="1:45" ht="12.75" customHeight="1" x14ac:dyDescent="0.2">
      <c r="A348" s="187"/>
      <c r="B348" s="121"/>
      <c r="C348" s="96" t="s">
        <v>172</v>
      </c>
      <c r="D348" s="54"/>
      <c r="E348" s="27"/>
      <c r="F348" s="27"/>
      <c r="G348" s="27"/>
      <c r="H348" s="103" t="s">
        <v>160</v>
      </c>
      <c r="I348" s="27"/>
      <c r="J348" s="27"/>
      <c r="K348" s="27"/>
      <c r="L348" s="27"/>
      <c r="M348" s="27"/>
      <c r="N348" s="103" t="s">
        <v>157</v>
      </c>
      <c r="O348" s="27"/>
      <c r="P348" s="27"/>
      <c r="Q348" s="27"/>
      <c r="R348" s="27"/>
      <c r="S348" s="27"/>
      <c r="T348" s="27"/>
      <c r="U348" s="27"/>
      <c r="V348" s="105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43"/>
      <c r="AK348" s="110" t="s">
        <v>167</v>
      </c>
      <c r="AL348" s="27"/>
      <c r="AM348" s="44"/>
      <c r="AN348" s="44"/>
      <c r="AO348" s="44"/>
      <c r="AP348" s="44"/>
      <c r="AQ348" s="7">
        <f t="shared" si="41"/>
        <v>3</v>
      </c>
      <c r="AR348" s="3">
        <f t="shared" si="47"/>
        <v>34</v>
      </c>
      <c r="AS348" s="8">
        <f t="shared" si="42"/>
        <v>8.8235294117647065E-2</v>
      </c>
    </row>
    <row r="349" spans="1:45" ht="12.75" customHeight="1" x14ac:dyDescent="0.2">
      <c r="A349" s="187"/>
      <c r="B349" s="122"/>
      <c r="C349" s="96" t="s">
        <v>173</v>
      </c>
      <c r="D349" s="54"/>
      <c r="E349" s="27"/>
      <c r="F349" s="27"/>
      <c r="G349" s="27"/>
      <c r="H349" s="103" t="s">
        <v>160</v>
      </c>
      <c r="I349" s="27"/>
      <c r="J349" s="27"/>
      <c r="K349" s="27"/>
      <c r="L349" s="27"/>
      <c r="M349" s="27"/>
      <c r="N349" s="103" t="s">
        <v>157</v>
      </c>
      <c r="O349" s="27"/>
      <c r="P349" s="27"/>
      <c r="Q349" s="27"/>
      <c r="R349" s="27"/>
      <c r="S349" s="27"/>
      <c r="T349" s="27"/>
      <c r="U349" s="27"/>
      <c r="V349" s="105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110" t="s">
        <v>167</v>
      </c>
      <c r="AL349" s="27"/>
      <c r="AM349" s="44"/>
      <c r="AN349" s="44"/>
      <c r="AO349" s="44"/>
      <c r="AP349" s="44"/>
      <c r="AQ349" s="7">
        <f t="shared" si="41"/>
        <v>3</v>
      </c>
      <c r="AR349" s="3">
        <f t="shared" si="47"/>
        <v>34</v>
      </c>
      <c r="AS349" s="8">
        <f t="shared" si="42"/>
        <v>8.8235294117647065E-2</v>
      </c>
    </row>
    <row r="350" spans="1:45" ht="12.75" customHeight="1" x14ac:dyDescent="0.2">
      <c r="A350" s="187"/>
      <c r="B350" s="120" t="s">
        <v>29</v>
      </c>
      <c r="C350" s="96" t="s">
        <v>101</v>
      </c>
      <c r="D350" s="54"/>
      <c r="E350" s="27"/>
      <c r="F350" s="27"/>
      <c r="G350" s="27"/>
      <c r="H350" s="27"/>
      <c r="I350" s="27"/>
      <c r="J350" s="27"/>
      <c r="K350" s="27"/>
      <c r="L350" s="27"/>
      <c r="M350" s="27"/>
      <c r="N350" s="103" t="s">
        <v>157</v>
      </c>
      <c r="O350" s="27"/>
      <c r="P350" s="27"/>
      <c r="Q350" s="27"/>
      <c r="R350" s="27"/>
      <c r="S350" s="27"/>
      <c r="T350" s="27"/>
      <c r="U350" s="27"/>
      <c r="V350" s="103" t="s">
        <v>158</v>
      </c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3"/>
      <c r="AJ350" s="27"/>
      <c r="AK350" s="110" t="s">
        <v>167</v>
      </c>
      <c r="AL350" s="27"/>
      <c r="AM350" s="44"/>
      <c r="AN350" s="44"/>
      <c r="AO350" s="44"/>
      <c r="AP350" s="44"/>
      <c r="AQ350" s="7">
        <f t="shared" si="41"/>
        <v>3</v>
      </c>
      <c r="AR350" s="3">
        <f t="shared" si="47"/>
        <v>34</v>
      </c>
      <c r="AS350" s="8">
        <f t="shared" si="42"/>
        <v>8.8235294117647065E-2</v>
      </c>
    </row>
    <row r="351" spans="1:45" ht="12.75" customHeight="1" x14ac:dyDescent="0.2">
      <c r="A351" s="187"/>
      <c r="B351" s="121"/>
      <c r="C351" s="96" t="s">
        <v>102</v>
      </c>
      <c r="D351" s="54"/>
      <c r="E351" s="27"/>
      <c r="F351" s="27"/>
      <c r="G351" s="27"/>
      <c r="H351" s="27"/>
      <c r="I351" s="27"/>
      <c r="J351" s="27"/>
      <c r="K351" s="27"/>
      <c r="L351" s="27"/>
      <c r="M351" s="27"/>
      <c r="N351" s="103" t="s">
        <v>157</v>
      </c>
      <c r="O351" s="27"/>
      <c r="P351" s="27"/>
      <c r="Q351" s="27"/>
      <c r="R351" s="27"/>
      <c r="S351" s="27"/>
      <c r="T351" s="27"/>
      <c r="U351" s="27"/>
      <c r="V351" s="103" t="s">
        <v>158</v>
      </c>
      <c r="W351" s="27"/>
      <c r="X351" s="27"/>
      <c r="Y351" s="27"/>
      <c r="Z351" s="27"/>
      <c r="AA351" s="27"/>
      <c r="AB351" s="27"/>
      <c r="AC351" s="27"/>
      <c r="AD351" s="27"/>
      <c r="AE351" s="27"/>
      <c r="AF351" s="43"/>
      <c r="AG351" s="43"/>
      <c r="AH351" s="27"/>
      <c r="AI351" s="27"/>
      <c r="AJ351" s="44"/>
      <c r="AK351" s="110" t="s">
        <v>167</v>
      </c>
      <c r="AL351" s="27"/>
      <c r="AM351" s="44"/>
      <c r="AN351" s="44"/>
      <c r="AO351" s="44"/>
      <c r="AP351" s="44"/>
      <c r="AQ351" s="7">
        <f t="shared" si="41"/>
        <v>3</v>
      </c>
      <c r="AR351" s="3">
        <f t="shared" si="47"/>
        <v>34</v>
      </c>
      <c r="AS351" s="8">
        <f t="shared" si="42"/>
        <v>8.8235294117647065E-2</v>
      </c>
    </row>
    <row r="352" spans="1:45" ht="12.75" customHeight="1" x14ac:dyDescent="0.2">
      <c r="A352" s="187"/>
      <c r="B352" s="121"/>
      <c r="C352" s="96" t="s">
        <v>103</v>
      </c>
      <c r="D352" s="54"/>
      <c r="E352" s="27"/>
      <c r="F352" s="27"/>
      <c r="G352" s="27"/>
      <c r="H352" s="27"/>
      <c r="I352" s="27"/>
      <c r="J352" s="27"/>
      <c r="K352" s="27"/>
      <c r="L352" s="27"/>
      <c r="M352" s="27"/>
      <c r="N352" s="103" t="s">
        <v>157</v>
      </c>
      <c r="O352" s="27"/>
      <c r="P352" s="27"/>
      <c r="Q352" s="27"/>
      <c r="R352" s="27"/>
      <c r="S352" s="27"/>
      <c r="T352" s="27"/>
      <c r="U352" s="27"/>
      <c r="V352" s="103" t="s">
        <v>158</v>
      </c>
      <c r="W352" s="27"/>
      <c r="X352" s="27"/>
      <c r="Y352" s="27"/>
      <c r="Z352" s="27"/>
      <c r="AA352" s="27"/>
      <c r="AB352" s="27"/>
      <c r="AC352" s="27"/>
      <c r="AD352" s="27"/>
      <c r="AE352" s="27"/>
      <c r="AF352" s="43"/>
      <c r="AG352" s="43"/>
      <c r="AH352" s="27"/>
      <c r="AI352" s="27"/>
      <c r="AJ352" s="44"/>
      <c r="AK352" s="110" t="s">
        <v>167</v>
      </c>
      <c r="AL352" s="27"/>
      <c r="AM352" s="44"/>
      <c r="AN352" s="44"/>
      <c r="AO352" s="44"/>
      <c r="AP352" s="44"/>
      <c r="AQ352" s="7">
        <f t="shared" si="41"/>
        <v>3</v>
      </c>
      <c r="AR352" s="3">
        <f t="shared" si="47"/>
        <v>34</v>
      </c>
      <c r="AS352" s="8">
        <f t="shared" si="42"/>
        <v>8.8235294117647065E-2</v>
      </c>
    </row>
    <row r="353" spans="1:45" ht="12.75" customHeight="1" x14ac:dyDescent="0.2">
      <c r="A353" s="187"/>
      <c r="B353" s="121"/>
      <c r="C353" s="96" t="s">
        <v>171</v>
      </c>
      <c r="D353" s="54"/>
      <c r="E353" s="27"/>
      <c r="F353" s="27"/>
      <c r="G353" s="27"/>
      <c r="H353" s="27"/>
      <c r="I353" s="27"/>
      <c r="J353" s="27"/>
      <c r="K353" s="27"/>
      <c r="L353" s="27"/>
      <c r="M353" s="27"/>
      <c r="N353" s="103" t="s">
        <v>157</v>
      </c>
      <c r="O353" s="27"/>
      <c r="P353" s="27"/>
      <c r="Q353" s="27"/>
      <c r="R353" s="27"/>
      <c r="S353" s="27"/>
      <c r="T353" s="27"/>
      <c r="U353" s="27"/>
      <c r="V353" s="103" t="s">
        <v>158</v>
      </c>
      <c r="W353" s="27"/>
      <c r="X353" s="27"/>
      <c r="Y353" s="27"/>
      <c r="Z353" s="27"/>
      <c r="AA353" s="27"/>
      <c r="AB353" s="27"/>
      <c r="AC353" s="27"/>
      <c r="AD353" s="27"/>
      <c r="AE353" s="27"/>
      <c r="AF353" s="43"/>
      <c r="AG353" s="43"/>
      <c r="AH353" s="27"/>
      <c r="AI353" s="27"/>
      <c r="AJ353" s="44"/>
      <c r="AK353" s="110" t="s">
        <v>167</v>
      </c>
      <c r="AL353" s="27"/>
      <c r="AM353" s="44"/>
      <c r="AN353" s="44"/>
      <c r="AO353" s="44"/>
      <c r="AP353" s="44"/>
      <c r="AQ353" s="7">
        <f t="shared" si="41"/>
        <v>3</v>
      </c>
      <c r="AR353" s="3">
        <f t="shared" si="47"/>
        <v>34</v>
      </c>
      <c r="AS353" s="8">
        <f t="shared" si="42"/>
        <v>8.8235294117647065E-2</v>
      </c>
    </row>
    <row r="354" spans="1:45" ht="12.75" customHeight="1" x14ac:dyDescent="0.2">
      <c r="A354" s="187"/>
      <c r="B354" s="121"/>
      <c r="C354" s="96" t="s">
        <v>172</v>
      </c>
      <c r="D354" s="54"/>
      <c r="E354" s="27"/>
      <c r="F354" s="27"/>
      <c r="G354" s="27"/>
      <c r="H354" s="27"/>
      <c r="I354" s="27"/>
      <c r="J354" s="27"/>
      <c r="K354" s="27"/>
      <c r="L354" s="27"/>
      <c r="M354" s="27"/>
      <c r="N354" s="103" t="s">
        <v>157</v>
      </c>
      <c r="O354" s="27"/>
      <c r="P354" s="27"/>
      <c r="Q354" s="27"/>
      <c r="R354" s="27"/>
      <c r="S354" s="27"/>
      <c r="T354" s="27"/>
      <c r="U354" s="27"/>
      <c r="V354" s="103" t="s">
        <v>158</v>
      </c>
      <c r="W354" s="27"/>
      <c r="X354" s="27"/>
      <c r="Y354" s="27"/>
      <c r="Z354" s="27"/>
      <c r="AA354" s="27"/>
      <c r="AB354" s="27"/>
      <c r="AC354" s="27"/>
      <c r="AD354" s="27"/>
      <c r="AE354" s="27"/>
      <c r="AF354" s="43"/>
      <c r="AG354" s="43"/>
      <c r="AH354" s="27"/>
      <c r="AI354" s="27"/>
      <c r="AJ354" s="44"/>
      <c r="AK354" s="110" t="s">
        <v>167</v>
      </c>
      <c r="AL354" s="27"/>
      <c r="AM354" s="44"/>
      <c r="AN354" s="44"/>
      <c r="AO354" s="44"/>
      <c r="AP354" s="44"/>
      <c r="AQ354" s="7">
        <f t="shared" si="41"/>
        <v>3</v>
      </c>
      <c r="AR354" s="3">
        <f t="shared" si="47"/>
        <v>34</v>
      </c>
      <c r="AS354" s="8">
        <f t="shared" si="42"/>
        <v>8.8235294117647065E-2</v>
      </c>
    </row>
    <row r="355" spans="1:45" ht="12.75" customHeight="1" x14ac:dyDescent="0.2">
      <c r="A355" s="187"/>
      <c r="B355" s="122"/>
      <c r="C355" s="96" t="s">
        <v>173</v>
      </c>
      <c r="D355" s="54"/>
      <c r="E355" s="27"/>
      <c r="F355" s="27"/>
      <c r="G355" s="27"/>
      <c r="H355" s="27"/>
      <c r="I355" s="27"/>
      <c r="J355" s="27"/>
      <c r="K355" s="27"/>
      <c r="L355" s="27"/>
      <c r="M355" s="27"/>
      <c r="N355" s="103" t="s">
        <v>157</v>
      </c>
      <c r="O355" s="27"/>
      <c r="P355" s="27"/>
      <c r="Q355" s="27"/>
      <c r="R355" s="27"/>
      <c r="S355" s="27"/>
      <c r="T355" s="27"/>
      <c r="U355" s="27"/>
      <c r="V355" s="103" t="s">
        <v>158</v>
      </c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43"/>
      <c r="AI355" s="43"/>
      <c r="AJ355" s="44"/>
      <c r="AK355" s="110" t="s">
        <v>167</v>
      </c>
      <c r="AL355" s="27"/>
      <c r="AM355" s="44"/>
      <c r="AN355" s="44"/>
      <c r="AO355" s="44"/>
      <c r="AP355" s="44"/>
      <c r="AQ355" s="7">
        <f t="shared" si="41"/>
        <v>3</v>
      </c>
      <c r="AR355" s="3">
        <f t="shared" si="47"/>
        <v>34</v>
      </c>
      <c r="AS355" s="8">
        <f t="shared" si="42"/>
        <v>8.8235294117647065E-2</v>
      </c>
    </row>
    <row r="356" spans="1:45" ht="12.75" customHeight="1" x14ac:dyDescent="0.2">
      <c r="A356" s="187"/>
      <c r="B356" s="123" t="s">
        <v>53</v>
      </c>
      <c r="C356" s="96" t="s">
        <v>101</v>
      </c>
      <c r="D356" s="54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43"/>
      <c r="AI356" s="43"/>
      <c r="AJ356" s="44"/>
      <c r="AK356" s="27"/>
      <c r="AL356" s="27"/>
      <c r="AM356" s="44"/>
      <c r="AN356" s="44"/>
      <c r="AO356" s="44"/>
      <c r="AP356" s="44"/>
      <c r="AQ356" s="7">
        <f t="shared" si="41"/>
        <v>0</v>
      </c>
      <c r="AR356" s="3">
        <f t="shared" si="47"/>
        <v>34</v>
      </c>
      <c r="AS356" s="8">
        <f t="shared" si="42"/>
        <v>0</v>
      </c>
    </row>
    <row r="357" spans="1:45" ht="12.75" customHeight="1" x14ac:dyDescent="0.2">
      <c r="A357" s="187"/>
      <c r="B357" s="123"/>
      <c r="C357" s="96" t="s">
        <v>102</v>
      </c>
      <c r="D357" s="54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43"/>
      <c r="AI357" s="43"/>
      <c r="AJ357" s="44"/>
      <c r="AK357" s="27"/>
      <c r="AL357" s="27"/>
      <c r="AM357" s="44"/>
      <c r="AN357" s="44"/>
      <c r="AO357" s="44"/>
      <c r="AP357" s="44"/>
      <c r="AQ357" s="7">
        <f t="shared" si="41"/>
        <v>0</v>
      </c>
      <c r="AR357" s="3">
        <f t="shared" si="47"/>
        <v>34</v>
      </c>
      <c r="AS357" s="8">
        <f t="shared" si="42"/>
        <v>0</v>
      </c>
    </row>
    <row r="358" spans="1:45" ht="12.75" customHeight="1" x14ac:dyDescent="0.2">
      <c r="A358" s="187"/>
      <c r="B358" s="123"/>
      <c r="C358" s="96" t="s">
        <v>103</v>
      </c>
      <c r="D358" s="54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43"/>
      <c r="AI358" s="43"/>
      <c r="AJ358" s="44"/>
      <c r="AK358" s="27"/>
      <c r="AL358" s="27"/>
      <c r="AM358" s="44"/>
      <c r="AN358" s="44"/>
      <c r="AO358" s="44"/>
      <c r="AP358" s="44"/>
      <c r="AQ358" s="7">
        <f t="shared" si="41"/>
        <v>0</v>
      </c>
      <c r="AR358" s="3">
        <f t="shared" si="47"/>
        <v>34</v>
      </c>
      <c r="AS358" s="8">
        <f t="shared" si="42"/>
        <v>0</v>
      </c>
    </row>
    <row r="359" spans="1:45" ht="12.75" customHeight="1" x14ac:dyDescent="0.2">
      <c r="A359" s="187"/>
      <c r="B359" s="123"/>
      <c r="C359" s="96" t="s">
        <v>171</v>
      </c>
      <c r="D359" s="54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43"/>
      <c r="AI359" s="43"/>
      <c r="AJ359" s="44"/>
      <c r="AK359" s="27"/>
      <c r="AL359" s="27"/>
      <c r="AM359" s="44"/>
      <c r="AN359" s="44"/>
      <c r="AO359" s="44"/>
      <c r="AP359" s="44"/>
      <c r="AQ359" s="7">
        <f t="shared" si="41"/>
        <v>0</v>
      </c>
      <c r="AR359" s="3">
        <f t="shared" si="47"/>
        <v>34</v>
      </c>
      <c r="AS359" s="8">
        <f t="shared" si="42"/>
        <v>0</v>
      </c>
    </row>
    <row r="360" spans="1:45" ht="12.75" customHeight="1" x14ac:dyDescent="0.2">
      <c r="A360" s="187"/>
      <c r="B360" s="123"/>
      <c r="C360" s="96" t="s">
        <v>172</v>
      </c>
      <c r="D360" s="54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43"/>
      <c r="AI360" s="43"/>
      <c r="AJ360" s="44"/>
      <c r="AK360" s="27"/>
      <c r="AL360" s="27"/>
      <c r="AM360" s="44"/>
      <c r="AN360" s="44"/>
      <c r="AO360" s="44"/>
      <c r="AP360" s="44"/>
      <c r="AQ360" s="7">
        <f t="shared" si="41"/>
        <v>0</v>
      </c>
      <c r="AR360" s="3">
        <f t="shared" si="47"/>
        <v>34</v>
      </c>
      <c r="AS360" s="8">
        <f t="shared" si="42"/>
        <v>0</v>
      </c>
    </row>
    <row r="361" spans="1:45" ht="12.75" customHeight="1" x14ac:dyDescent="0.2">
      <c r="A361" s="187"/>
      <c r="B361" s="123"/>
      <c r="C361" s="96" t="s">
        <v>173</v>
      </c>
      <c r="D361" s="54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43"/>
      <c r="AI361" s="43"/>
      <c r="AJ361" s="44"/>
      <c r="AK361" s="27"/>
      <c r="AL361" s="27"/>
      <c r="AM361" s="44"/>
      <c r="AN361" s="44"/>
      <c r="AO361" s="44"/>
      <c r="AP361" s="44"/>
      <c r="AQ361" s="7">
        <f t="shared" si="41"/>
        <v>0</v>
      </c>
      <c r="AR361" s="3">
        <f t="shared" si="47"/>
        <v>34</v>
      </c>
      <c r="AS361" s="8">
        <f t="shared" si="42"/>
        <v>0</v>
      </c>
    </row>
    <row r="362" spans="1:45" ht="12.75" customHeight="1" x14ac:dyDescent="0.2">
      <c r="A362" s="187"/>
      <c r="B362" s="123" t="s">
        <v>54</v>
      </c>
      <c r="C362" s="96" t="s">
        <v>101</v>
      </c>
      <c r="D362" s="54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43"/>
      <c r="AI362" s="43"/>
      <c r="AJ362" s="44"/>
      <c r="AK362" s="27"/>
      <c r="AL362" s="27"/>
      <c r="AM362" s="44"/>
      <c r="AN362" s="44"/>
      <c r="AO362" s="44"/>
      <c r="AP362" s="44"/>
      <c r="AQ362" s="7">
        <f t="shared" si="41"/>
        <v>0</v>
      </c>
      <c r="AR362" s="3">
        <f t="shared" si="47"/>
        <v>34</v>
      </c>
      <c r="AS362" s="8">
        <f t="shared" si="42"/>
        <v>0</v>
      </c>
    </row>
    <row r="363" spans="1:45" ht="12.75" customHeight="1" x14ac:dyDescent="0.2">
      <c r="A363" s="187"/>
      <c r="B363" s="123"/>
      <c r="C363" s="96" t="s">
        <v>102</v>
      </c>
      <c r="D363" s="54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43"/>
      <c r="AI363" s="43"/>
      <c r="AJ363" s="44"/>
      <c r="AK363" s="27"/>
      <c r="AL363" s="27"/>
      <c r="AM363" s="44"/>
      <c r="AN363" s="44"/>
      <c r="AO363" s="44"/>
      <c r="AP363" s="44"/>
      <c r="AQ363" s="7">
        <f t="shared" si="41"/>
        <v>0</v>
      </c>
      <c r="AR363" s="3">
        <f t="shared" si="47"/>
        <v>34</v>
      </c>
      <c r="AS363" s="8">
        <f t="shared" si="42"/>
        <v>0</v>
      </c>
    </row>
    <row r="364" spans="1:45" ht="12.75" customHeight="1" x14ac:dyDescent="0.2">
      <c r="A364" s="187"/>
      <c r="B364" s="123"/>
      <c r="C364" s="96" t="s">
        <v>103</v>
      </c>
      <c r="D364" s="54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43"/>
      <c r="AI364" s="43"/>
      <c r="AJ364" s="44"/>
      <c r="AK364" s="27"/>
      <c r="AL364" s="27"/>
      <c r="AM364" s="44"/>
      <c r="AN364" s="44"/>
      <c r="AO364" s="44"/>
      <c r="AP364" s="44"/>
      <c r="AQ364" s="7">
        <f t="shared" si="41"/>
        <v>0</v>
      </c>
      <c r="AR364" s="3">
        <f t="shared" si="47"/>
        <v>34</v>
      </c>
      <c r="AS364" s="8">
        <f t="shared" si="42"/>
        <v>0</v>
      </c>
    </row>
    <row r="365" spans="1:45" ht="12.75" customHeight="1" x14ac:dyDescent="0.2">
      <c r="A365" s="187"/>
      <c r="B365" s="123"/>
      <c r="C365" s="96" t="s">
        <v>171</v>
      </c>
      <c r="D365" s="54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43"/>
      <c r="AI365" s="43"/>
      <c r="AJ365" s="44"/>
      <c r="AK365" s="27"/>
      <c r="AL365" s="27"/>
      <c r="AM365" s="44"/>
      <c r="AN365" s="44"/>
      <c r="AO365" s="44"/>
      <c r="AP365" s="44"/>
      <c r="AQ365" s="7">
        <f t="shared" si="41"/>
        <v>0</v>
      </c>
      <c r="AR365" s="3">
        <f t="shared" si="47"/>
        <v>34</v>
      </c>
      <c r="AS365" s="8">
        <f t="shared" si="42"/>
        <v>0</v>
      </c>
    </row>
    <row r="366" spans="1:45" ht="12.75" customHeight="1" x14ac:dyDescent="0.2">
      <c r="A366" s="187"/>
      <c r="B366" s="123"/>
      <c r="C366" s="96" t="s">
        <v>172</v>
      </c>
      <c r="D366" s="54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43"/>
      <c r="AI366" s="43"/>
      <c r="AJ366" s="44"/>
      <c r="AK366" s="27"/>
      <c r="AL366" s="27"/>
      <c r="AM366" s="44"/>
      <c r="AN366" s="44"/>
      <c r="AO366" s="44"/>
      <c r="AP366" s="44"/>
      <c r="AQ366" s="7">
        <f t="shared" si="41"/>
        <v>0</v>
      </c>
      <c r="AR366" s="3">
        <f t="shared" si="47"/>
        <v>34</v>
      </c>
      <c r="AS366" s="8">
        <f t="shared" si="42"/>
        <v>0</v>
      </c>
    </row>
    <row r="367" spans="1:45" ht="12.75" customHeight="1" x14ac:dyDescent="0.2">
      <c r="A367" s="187"/>
      <c r="B367" s="123"/>
      <c r="C367" s="96" t="s">
        <v>173</v>
      </c>
      <c r="D367" s="54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43"/>
      <c r="AI367" s="43"/>
      <c r="AJ367" s="44"/>
      <c r="AK367" s="27"/>
      <c r="AL367" s="27"/>
      <c r="AM367" s="44"/>
      <c r="AN367" s="44"/>
      <c r="AO367" s="44"/>
      <c r="AP367" s="44"/>
      <c r="AQ367" s="7">
        <f t="shared" si="41"/>
        <v>0</v>
      </c>
      <c r="AR367" s="3">
        <f t="shared" si="47"/>
        <v>34</v>
      </c>
      <c r="AS367" s="8">
        <f t="shared" si="42"/>
        <v>0</v>
      </c>
    </row>
    <row r="368" spans="1:45" ht="12.75" customHeight="1" x14ac:dyDescent="0.2">
      <c r="A368" s="187"/>
      <c r="B368" s="123" t="s">
        <v>85</v>
      </c>
      <c r="C368" s="96" t="s">
        <v>101</v>
      </c>
      <c r="D368" s="54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103" t="s">
        <v>183</v>
      </c>
      <c r="AD368" s="27"/>
      <c r="AE368" s="27"/>
      <c r="AF368" s="27"/>
      <c r="AG368" s="27"/>
      <c r="AH368" s="43"/>
      <c r="AI368" s="43"/>
      <c r="AJ368" s="44"/>
      <c r="AK368" s="27"/>
      <c r="AL368" s="27"/>
      <c r="AM368" s="44"/>
      <c r="AN368" s="44"/>
      <c r="AO368" s="44"/>
      <c r="AP368" s="44"/>
      <c r="AQ368" s="7">
        <f t="shared" si="41"/>
        <v>1</v>
      </c>
      <c r="AR368" s="3">
        <f>34*2</f>
        <v>68</v>
      </c>
      <c r="AS368" s="8">
        <f t="shared" si="42"/>
        <v>1.4705882352941176E-2</v>
      </c>
    </row>
    <row r="369" spans="1:45" ht="12.75" customHeight="1" x14ac:dyDescent="0.2">
      <c r="A369" s="187"/>
      <c r="B369" s="123"/>
      <c r="C369" s="96" t="s">
        <v>102</v>
      </c>
      <c r="D369" s="54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103" t="s">
        <v>183</v>
      </c>
      <c r="AD369" s="27"/>
      <c r="AE369" s="27"/>
      <c r="AF369" s="27"/>
      <c r="AG369" s="27"/>
      <c r="AH369" s="43"/>
      <c r="AI369" s="43"/>
      <c r="AJ369" s="44"/>
      <c r="AK369" s="27"/>
      <c r="AL369" s="27"/>
      <c r="AM369" s="44"/>
      <c r="AN369" s="44"/>
      <c r="AO369" s="44"/>
      <c r="AP369" s="44"/>
      <c r="AQ369" s="7">
        <f t="shared" si="41"/>
        <v>1</v>
      </c>
      <c r="AR369" s="3">
        <f t="shared" ref="AR369:AR379" si="48">34*2</f>
        <v>68</v>
      </c>
      <c r="AS369" s="8">
        <f t="shared" si="42"/>
        <v>1.4705882352941176E-2</v>
      </c>
    </row>
    <row r="370" spans="1:45" ht="12.75" customHeight="1" x14ac:dyDescent="0.2">
      <c r="A370" s="187"/>
      <c r="B370" s="123"/>
      <c r="C370" s="96" t="s">
        <v>103</v>
      </c>
      <c r="D370" s="54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103" t="s">
        <v>183</v>
      </c>
      <c r="AD370" s="27"/>
      <c r="AE370" s="27"/>
      <c r="AF370" s="27"/>
      <c r="AG370" s="27"/>
      <c r="AH370" s="43"/>
      <c r="AI370" s="43"/>
      <c r="AJ370" s="44"/>
      <c r="AK370" s="27"/>
      <c r="AL370" s="27"/>
      <c r="AM370" s="44"/>
      <c r="AN370" s="44"/>
      <c r="AO370" s="44"/>
      <c r="AP370" s="44"/>
      <c r="AQ370" s="7">
        <f t="shared" si="41"/>
        <v>1</v>
      </c>
      <c r="AR370" s="3">
        <f t="shared" si="48"/>
        <v>68</v>
      </c>
      <c r="AS370" s="8">
        <f t="shared" si="42"/>
        <v>1.4705882352941176E-2</v>
      </c>
    </row>
    <row r="371" spans="1:45" ht="12.75" customHeight="1" x14ac:dyDescent="0.2">
      <c r="A371" s="187"/>
      <c r="B371" s="123"/>
      <c r="C371" s="96" t="s">
        <v>171</v>
      </c>
      <c r="D371" s="54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103" t="s">
        <v>183</v>
      </c>
      <c r="AD371" s="27"/>
      <c r="AE371" s="27"/>
      <c r="AF371" s="27"/>
      <c r="AG371" s="27"/>
      <c r="AH371" s="43"/>
      <c r="AI371" s="43"/>
      <c r="AJ371" s="44"/>
      <c r="AK371" s="27"/>
      <c r="AL371" s="27"/>
      <c r="AM371" s="44"/>
      <c r="AN371" s="44"/>
      <c r="AO371" s="44"/>
      <c r="AP371" s="44"/>
      <c r="AQ371" s="7">
        <f t="shared" si="41"/>
        <v>1</v>
      </c>
      <c r="AR371" s="3">
        <f t="shared" si="48"/>
        <v>68</v>
      </c>
      <c r="AS371" s="8">
        <f t="shared" si="42"/>
        <v>1.4705882352941176E-2</v>
      </c>
    </row>
    <row r="372" spans="1:45" ht="12.75" customHeight="1" x14ac:dyDescent="0.2">
      <c r="A372" s="187"/>
      <c r="B372" s="123"/>
      <c r="C372" s="96" t="s">
        <v>172</v>
      </c>
      <c r="D372" s="54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103" t="s">
        <v>183</v>
      </c>
      <c r="AD372" s="27"/>
      <c r="AE372" s="27"/>
      <c r="AF372" s="27"/>
      <c r="AG372" s="27"/>
      <c r="AH372" s="43"/>
      <c r="AI372" s="43"/>
      <c r="AJ372" s="44"/>
      <c r="AK372" s="27"/>
      <c r="AL372" s="27"/>
      <c r="AM372" s="44"/>
      <c r="AN372" s="44"/>
      <c r="AO372" s="44"/>
      <c r="AP372" s="44"/>
      <c r="AQ372" s="7">
        <f t="shared" si="41"/>
        <v>1</v>
      </c>
      <c r="AR372" s="3">
        <f t="shared" si="48"/>
        <v>68</v>
      </c>
      <c r="AS372" s="8">
        <f t="shared" si="42"/>
        <v>1.4705882352941176E-2</v>
      </c>
    </row>
    <row r="373" spans="1:45" ht="12.75" customHeight="1" x14ac:dyDescent="0.2">
      <c r="A373" s="187"/>
      <c r="B373" s="123"/>
      <c r="C373" s="96" t="s">
        <v>173</v>
      </c>
      <c r="D373" s="54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103" t="s">
        <v>183</v>
      </c>
      <c r="AD373" s="27"/>
      <c r="AE373" s="27"/>
      <c r="AF373" s="27"/>
      <c r="AG373" s="27"/>
      <c r="AH373" s="43"/>
      <c r="AI373" s="43"/>
      <c r="AJ373" s="44"/>
      <c r="AK373" s="27"/>
      <c r="AL373" s="27"/>
      <c r="AM373" s="44"/>
      <c r="AN373" s="44"/>
      <c r="AO373" s="44"/>
      <c r="AP373" s="44"/>
      <c r="AQ373" s="7">
        <f t="shared" si="41"/>
        <v>1</v>
      </c>
      <c r="AR373" s="3">
        <f t="shared" si="48"/>
        <v>68</v>
      </c>
      <c r="AS373" s="8">
        <f t="shared" si="42"/>
        <v>1.4705882352941176E-2</v>
      </c>
    </row>
    <row r="374" spans="1:45" ht="12.75" customHeight="1" x14ac:dyDescent="0.2">
      <c r="A374" s="187"/>
      <c r="B374" s="123" t="s">
        <v>72</v>
      </c>
      <c r="C374" s="96" t="s">
        <v>101</v>
      </c>
      <c r="D374" s="54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43"/>
      <c r="AI374" s="43"/>
      <c r="AJ374" s="44"/>
      <c r="AK374" s="27"/>
      <c r="AL374" s="27"/>
      <c r="AM374" s="44"/>
      <c r="AN374" s="44"/>
      <c r="AO374" s="44"/>
      <c r="AP374" s="44"/>
      <c r="AQ374" s="7">
        <f t="shared" si="41"/>
        <v>0</v>
      </c>
      <c r="AR374" s="3">
        <f t="shared" si="48"/>
        <v>68</v>
      </c>
      <c r="AS374" s="8">
        <f t="shared" si="42"/>
        <v>0</v>
      </c>
    </row>
    <row r="375" spans="1:45" ht="12.75" customHeight="1" x14ac:dyDescent="0.2">
      <c r="A375" s="187"/>
      <c r="B375" s="123"/>
      <c r="C375" s="96" t="s">
        <v>102</v>
      </c>
      <c r="D375" s="54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43"/>
      <c r="AI375" s="43"/>
      <c r="AJ375" s="44"/>
      <c r="AK375" s="27"/>
      <c r="AL375" s="27"/>
      <c r="AM375" s="44"/>
      <c r="AN375" s="44"/>
      <c r="AO375" s="44"/>
      <c r="AP375" s="44"/>
      <c r="AQ375" s="7">
        <f t="shared" si="41"/>
        <v>0</v>
      </c>
      <c r="AR375" s="3">
        <f t="shared" si="48"/>
        <v>68</v>
      </c>
      <c r="AS375" s="8">
        <f t="shared" si="42"/>
        <v>0</v>
      </c>
    </row>
    <row r="376" spans="1:45" ht="12.75" customHeight="1" x14ac:dyDescent="0.2">
      <c r="A376" s="187"/>
      <c r="B376" s="123"/>
      <c r="C376" s="96" t="s">
        <v>103</v>
      </c>
      <c r="D376" s="54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43"/>
      <c r="AI376" s="43"/>
      <c r="AJ376" s="44"/>
      <c r="AK376" s="27"/>
      <c r="AL376" s="27"/>
      <c r="AM376" s="44"/>
      <c r="AN376" s="44"/>
      <c r="AO376" s="44"/>
      <c r="AP376" s="44"/>
      <c r="AQ376" s="7">
        <f t="shared" si="41"/>
        <v>0</v>
      </c>
      <c r="AR376" s="3">
        <f t="shared" si="48"/>
        <v>68</v>
      </c>
      <c r="AS376" s="8">
        <f t="shared" si="42"/>
        <v>0</v>
      </c>
    </row>
    <row r="377" spans="1:45" ht="12.75" customHeight="1" x14ac:dyDescent="0.2">
      <c r="A377" s="187"/>
      <c r="B377" s="123"/>
      <c r="C377" s="96" t="s">
        <v>171</v>
      </c>
      <c r="D377" s="54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43"/>
      <c r="AI377" s="43"/>
      <c r="AJ377" s="44"/>
      <c r="AK377" s="27"/>
      <c r="AL377" s="27"/>
      <c r="AM377" s="44"/>
      <c r="AN377" s="44"/>
      <c r="AO377" s="44"/>
      <c r="AP377" s="44"/>
      <c r="AQ377" s="7">
        <f t="shared" si="41"/>
        <v>0</v>
      </c>
      <c r="AR377" s="3">
        <f t="shared" si="48"/>
        <v>68</v>
      </c>
      <c r="AS377" s="8">
        <f t="shared" si="42"/>
        <v>0</v>
      </c>
    </row>
    <row r="378" spans="1:45" ht="12.75" customHeight="1" x14ac:dyDescent="0.2">
      <c r="A378" s="187"/>
      <c r="B378" s="123"/>
      <c r="C378" s="96" t="s">
        <v>172</v>
      </c>
      <c r="D378" s="54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43"/>
      <c r="AI378" s="43"/>
      <c r="AJ378" s="44"/>
      <c r="AK378" s="27"/>
      <c r="AL378" s="27"/>
      <c r="AM378" s="44"/>
      <c r="AN378" s="44"/>
      <c r="AO378" s="44"/>
      <c r="AP378" s="44"/>
      <c r="AQ378" s="7">
        <f t="shared" ref="AQ378:AQ379" si="49">COUNTA(E378:AP378)</f>
        <v>0</v>
      </c>
      <c r="AR378" s="3">
        <f t="shared" si="48"/>
        <v>68</v>
      </c>
      <c r="AS378" s="8">
        <f t="shared" si="42"/>
        <v>0</v>
      </c>
    </row>
    <row r="379" spans="1:45" ht="12.75" customHeight="1" x14ac:dyDescent="0.2">
      <c r="A379" s="187"/>
      <c r="B379" s="123"/>
      <c r="C379" s="96" t="s">
        <v>173</v>
      </c>
      <c r="D379" s="54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43"/>
      <c r="AI379" s="43"/>
      <c r="AJ379" s="44"/>
      <c r="AK379" s="27"/>
      <c r="AL379" s="27"/>
      <c r="AM379" s="44"/>
      <c r="AN379" s="44"/>
      <c r="AO379" s="44"/>
      <c r="AP379" s="44"/>
      <c r="AQ379" s="7">
        <f t="shared" si="49"/>
        <v>0</v>
      </c>
      <c r="AR379" s="3">
        <f t="shared" si="48"/>
        <v>68</v>
      </c>
      <c r="AS379" s="8">
        <f t="shared" si="42"/>
        <v>0</v>
      </c>
    </row>
    <row r="380" spans="1:45" ht="27" customHeight="1" x14ac:dyDescent="0.2">
      <c r="A380" s="69"/>
      <c r="B380" s="70"/>
      <c r="C380" s="70"/>
      <c r="D380" s="70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8"/>
      <c r="AM380" s="69"/>
      <c r="AN380" s="69"/>
      <c r="AO380" s="69"/>
      <c r="AP380" s="69"/>
      <c r="AQ380" s="69"/>
      <c r="AR380" s="69"/>
      <c r="AS380" s="69"/>
    </row>
    <row r="381" spans="1:45" s="2" customFormat="1" ht="81.75" customHeight="1" x14ac:dyDescent="0.2">
      <c r="A381" s="160" t="s">
        <v>33</v>
      </c>
      <c r="B381" s="160"/>
      <c r="C381" s="160"/>
      <c r="D381" s="160"/>
      <c r="E381" s="124" t="s">
        <v>40</v>
      </c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  <c r="AA381" s="124"/>
      <c r="AB381" s="124"/>
      <c r="AC381" s="124"/>
      <c r="AD381" s="124"/>
      <c r="AE381" s="124"/>
      <c r="AF381" s="124"/>
      <c r="AG381" s="124"/>
      <c r="AH381" s="124"/>
      <c r="AI381" s="124"/>
      <c r="AJ381" s="124"/>
      <c r="AK381" s="124"/>
      <c r="AL381" s="124"/>
      <c r="AM381" s="124"/>
      <c r="AN381" s="124"/>
      <c r="AO381" s="124"/>
      <c r="AP381" s="124"/>
      <c r="AQ381" s="126" t="s">
        <v>20</v>
      </c>
      <c r="AR381" s="158" t="s">
        <v>22</v>
      </c>
      <c r="AS381" s="159" t="s">
        <v>21</v>
      </c>
    </row>
    <row r="382" spans="1:45" s="2" customFormat="1" ht="21.75" customHeight="1" x14ac:dyDescent="0.2">
      <c r="A382" s="123" t="s">
        <v>0</v>
      </c>
      <c r="B382" s="123"/>
      <c r="C382" s="123"/>
      <c r="D382" s="23" t="s">
        <v>18</v>
      </c>
      <c r="E382" s="123" t="s">
        <v>1</v>
      </c>
      <c r="F382" s="123"/>
      <c r="G382" s="123"/>
      <c r="H382" s="123"/>
      <c r="I382" s="123" t="s">
        <v>2</v>
      </c>
      <c r="J382" s="123"/>
      <c r="K382" s="123"/>
      <c r="L382" s="123"/>
      <c r="M382" s="123" t="s">
        <v>3</v>
      </c>
      <c r="N382" s="123"/>
      <c r="O382" s="123"/>
      <c r="P382" s="123"/>
      <c r="Q382" s="123" t="s">
        <v>4</v>
      </c>
      <c r="R382" s="123"/>
      <c r="S382" s="123"/>
      <c r="T382" s="123"/>
      <c r="U382" s="123" t="s">
        <v>5</v>
      </c>
      <c r="V382" s="123"/>
      <c r="W382" s="123"/>
      <c r="X382" s="123" t="s">
        <v>6</v>
      </c>
      <c r="Y382" s="123"/>
      <c r="Z382" s="123"/>
      <c r="AA382" s="123"/>
      <c r="AB382" s="123" t="s">
        <v>7</v>
      </c>
      <c r="AC382" s="123"/>
      <c r="AD382" s="123"/>
      <c r="AE382" s="123" t="s">
        <v>8</v>
      </c>
      <c r="AF382" s="123"/>
      <c r="AG382" s="123"/>
      <c r="AH382" s="123"/>
      <c r="AI382" s="123"/>
      <c r="AJ382" s="123" t="s">
        <v>9</v>
      </c>
      <c r="AK382" s="123"/>
      <c r="AL382" s="123"/>
      <c r="AM382" s="123" t="s">
        <v>10</v>
      </c>
      <c r="AN382" s="123"/>
      <c r="AO382" s="123"/>
      <c r="AP382" s="123"/>
      <c r="AQ382" s="126"/>
      <c r="AR382" s="158"/>
      <c r="AS382" s="159"/>
    </row>
    <row r="383" spans="1:45" s="6" customFormat="1" ht="11.25" customHeight="1" x14ac:dyDescent="0.2">
      <c r="A383" s="123"/>
      <c r="B383" s="123"/>
      <c r="C383" s="123"/>
      <c r="D383" s="23" t="s">
        <v>19</v>
      </c>
      <c r="E383" s="5">
        <v>1</v>
      </c>
      <c r="F383" s="5">
        <v>2</v>
      </c>
      <c r="G383" s="5">
        <v>3</v>
      </c>
      <c r="H383" s="5">
        <v>4</v>
      </c>
      <c r="I383" s="5">
        <v>5</v>
      </c>
      <c r="J383" s="5">
        <v>6</v>
      </c>
      <c r="K383" s="5">
        <v>7</v>
      </c>
      <c r="L383" s="5">
        <v>8</v>
      </c>
      <c r="M383" s="5">
        <v>9</v>
      </c>
      <c r="N383" s="5">
        <v>10</v>
      </c>
      <c r="O383" s="5">
        <v>11</v>
      </c>
      <c r="P383" s="5">
        <v>12</v>
      </c>
      <c r="Q383" s="5">
        <v>13</v>
      </c>
      <c r="R383" s="5">
        <v>14</v>
      </c>
      <c r="S383" s="5">
        <v>15</v>
      </c>
      <c r="T383" s="5">
        <v>16</v>
      </c>
      <c r="U383" s="5">
        <v>17</v>
      </c>
      <c r="V383" s="5">
        <v>18</v>
      </c>
      <c r="W383" s="5">
        <v>19</v>
      </c>
      <c r="X383" s="5">
        <v>20</v>
      </c>
      <c r="Y383" s="5">
        <v>21</v>
      </c>
      <c r="Z383" s="5">
        <v>22</v>
      </c>
      <c r="AA383" s="5">
        <v>23</v>
      </c>
      <c r="AB383" s="5">
        <v>24</v>
      </c>
      <c r="AC383" s="5">
        <v>25</v>
      </c>
      <c r="AD383" s="5">
        <v>26</v>
      </c>
      <c r="AE383" s="5">
        <v>27</v>
      </c>
      <c r="AF383" s="5">
        <v>28</v>
      </c>
      <c r="AG383" s="5">
        <v>29</v>
      </c>
      <c r="AH383" s="5">
        <v>30</v>
      </c>
      <c r="AI383" s="5">
        <v>31</v>
      </c>
      <c r="AJ383" s="5">
        <v>32</v>
      </c>
      <c r="AK383" s="5">
        <v>33</v>
      </c>
      <c r="AL383" s="5">
        <v>34</v>
      </c>
      <c r="AM383" s="5">
        <v>35</v>
      </c>
      <c r="AN383" s="5">
        <v>36</v>
      </c>
      <c r="AO383" s="5">
        <v>37</v>
      </c>
      <c r="AP383" s="5">
        <v>38</v>
      </c>
      <c r="AQ383" s="126"/>
      <c r="AR383" s="158"/>
      <c r="AS383" s="159"/>
    </row>
    <row r="384" spans="1:45" ht="12.75" customHeight="1" x14ac:dyDescent="0.2">
      <c r="A384" s="157" t="s">
        <v>25</v>
      </c>
      <c r="B384" s="120" t="s">
        <v>13</v>
      </c>
      <c r="C384" s="53" t="s">
        <v>104</v>
      </c>
      <c r="D384" s="54"/>
      <c r="E384" s="27"/>
      <c r="F384" s="103" t="s">
        <v>160</v>
      </c>
      <c r="G384" s="27"/>
      <c r="H384" s="27"/>
      <c r="I384" s="27"/>
      <c r="J384" s="27"/>
      <c r="K384" s="103" t="s">
        <v>157</v>
      </c>
      <c r="L384" s="27"/>
      <c r="M384" s="27"/>
      <c r="N384" s="27"/>
      <c r="O384" s="27"/>
      <c r="P384" s="27"/>
      <c r="Q384" s="27"/>
      <c r="R384" s="27"/>
      <c r="S384" s="27"/>
      <c r="T384" s="103" t="s">
        <v>158</v>
      </c>
      <c r="U384" s="27"/>
      <c r="V384" s="27"/>
      <c r="W384" s="27"/>
      <c r="X384" s="27"/>
      <c r="Y384" s="27"/>
      <c r="Z384" s="27"/>
      <c r="AA384" s="103" t="s">
        <v>158</v>
      </c>
      <c r="AB384" s="27"/>
      <c r="AC384" s="27"/>
      <c r="AD384" s="27"/>
      <c r="AE384" s="27"/>
      <c r="AF384" s="110" t="s">
        <v>167</v>
      </c>
      <c r="AG384" s="27"/>
      <c r="AH384" s="27"/>
      <c r="AI384" s="27"/>
      <c r="AJ384" s="27"/>
      <c r="AK384" s="27"/>
      <c r="AL384" s="27"/>
      <c r="AM384" s="44"/>
      <c r="AN384" s="44"/>
      <c r="AO384" s="44"/>
      <c r="AP384" s="44"/>
      <c r="AQ384" s="7">
        <f t="shared" ref="AQ384:AQ447" si="50">COUNTA(E384:AP384)</f>
        <v>5</v>
      </c>
      <c r="AR384" s="3">
        <f>34*4</f>
        <v>136</v>
      </c>
      <c r="AS384" s="8">
        <f t="shared" ref="AS384:AS455" si="51">AQ384/AR384</f>
        <v>3.6764705882352942E-2</v>
      </c>
    </row>
    <row r="385" spans="1:45" ht="25.5" x14ac:dyDescent="0.2">
      <c r="A385" s="157"/>
      <c r="B385" s="121"/>
      <c r="C385" s="53" t="s">
        <v>105</v>
      </c>
      <c r="D385" s="54"/>
      <c r="E385" s="27"/>
      <c r="F385" s="103" t="s">
        <v>160</v>
      </c>
      <c r="G385" s="27"/>
      <c r="H385" s="27"/>
      <c r="I385" s="27"/>
      <c r="J385" s="27"/>
      <c r="K385" s="103" t="s">
        <v>157</v>
      </c>
      <c r="L385" s="27"/>
      <c r="M385" s="27"/>
      <c r="N385" s="27"/>
      <c r="O385" s="27"/>
      <c r="P385" s="27"/>
      <c r="Q385" s="27"/>
      <c r="R385" s="27"/>
      <c r="S385" s="27"/>
      <c r="T385" s="103" t="s">
        <v>158</v>
      </c>
      <c r="U385" s="27"/>
      <c r="V385" s="27"/>
      <c r="W385" s="27"/>
      <c r="X385" s="27"/>
      <c r="Y385" s="27"/>
      <c r="Z385" s="27"/>
      <c r="AA385" s="103" t="s">
        <v>158</v>
      </c>
      <c r="AB385" s="27"/>
      <c r="AC385" s="27"/>
      <c r="AD385" s="27"/>
      <c r="AE385" s="27"/>
      <c r="AF385" s="110" t="s">
        <v>167</v>
      </c>
      <c r="AG385" s="27"/>
      <c r="AH385" s="27"/>
      <c r="AI385" s="27"/>
      <c r="AJ385" s="27"/>
      <c r="AK385" s="27"/>
      <c r="AL385" s="27"/>
      <c r="AM385" s="44"/>
      <c r="AN385" s="44"/>
      <c r="AO385" s="44"/>
      <c r="AP385" s="44"/>
      <c r="AQ385" s="7">
        <f t="shared" si="50"/>
        <v>5</v>
      </c>
      <c r="AR385" s="3">
        <f t="shared" ref="AR385:AR388" si="52">34*4</f>
        <v>136</v>
      </c>
      <c r="AS385" s="8">
        <f t="shared" si="51"/>
        <v>3.6764705882352942E-2</v>
      </c>
    </row>
    <row r="386" spans="1:45" ht="25.5" x14ac:dyDescent="0.2">
      <c r="A386" s="157"/>
      <c r="B386" s="121"/>
      <c r="C386" s="96" t="s">
        <v>106</v>
      </c>
      <c r="D386" s="54"/>
      <c r="E386" s="27"/>
      <c r="F386" s="103" t="s">
        <v>160</v>
      </c>
      <c r="G386" s="27"/>
      <c r="H386" s="27"/>
      <c r="I386" s="27"/>
      <c r="J386" s="27"/>
      <c r="K386" s="103" t="s">
        <v>157</v>
      </c>
      <c r="L386" s="27"/>
      <c r="M386" s="27"/>
      <c r="N386" s="27"/>
      <c r="O386" s="27"/>
      <c r="P386" s="27"/>
      <c r="Q386" s="27"/>
      <c r="R386" s="27"/>
      <c r="S386" s="27"/>
      <c r="T386" s="103" t="s">
        <v>158</v>
      </c>
      <c r="U386" s="27"/>
      <c r="V386" s="27"/>
      <c r="W386" s="27"/>
      <c r="X386" s="27"/>
      <c r="Y386" s="27"/>
      <c r="Z386" s="27"/>
      <c r="AA386" s="103" t="s">
        <v>158</v>
      </c>
      <c r="AB386" s="27"/>
      <c r="AC386" s="27"/>
      <c r="AD386" s="27"/>
      <c r="AE386" s="27"/>
      <c r="AF386" s="110" t="s">
        <v>167</v>
      </c>
      <c r="AG386" s="27"/>
      <c r="AH386" s="27"/>
      <c r="AI386" s="27"/>
      <c r="AJ386" s="27"/>
      <c r="AK386" s="27"/>
      <c r="AL386" s="27"/>
      <c r="AM386" s="44"/>
      <c r="AN386" s="44"/>
      <c r="AO386" s="44"/>
      <c r="AP386" s="44"/>
      <c r="AQ386" s="7">
        <f t="shared" si="50"/>
        <v>5</v>
      </c>
      <c r="AR386" s="3">
        <f t="shared" si="52"/>
        <v>136</v>
      </c>
      <c r="AS386" s="8">
        <f t="shared" si="51"/>
        <v>3.6764705882352942E-2</v>
      </c>
    </row>
    <row r="387" spans="1:45" ht="25.5" x14ac:dyDescent="0.2">
      <c r="A387" s="157"/>
      <c r="B387" s="121"/>
      <c r="C387" s="96" t="s">
        <v>174</v>
      </c>
      <c r="D387" s="54"/>
      <c r="E387" s="27"/>
      <c r="F387" s="103" t="s">
        <v>160</v>
      </c>
      <c r="G387" s="27"/>
      <c r="H387" s="27"/>
      <c r="I387" s="27"/>
      <c r="J387" s="27"/>
      <c r="K387" s="103" t="s">
        <v>157</v>
      </c>
      <c r="L387" s="27"/>
      <c r="M387" s="27"/>
      <c r="N387" s="27"/>
      <c r="O387" s="27"/>
      <c r="P387" s="27"/>
      <c r="Q387" s="27"/>
      <c r="R387" s="27"/>
      <c r="S387" s="27"/>
      <c r="T387" s="103" t="s">
        <v>158</v>
      </c>
      <c r="U387" s="27"/>
      <c r="V387" s="27"/>
      <c r="W387" s="27"/>
      <c r="X387" s="27"/>
      <c r="Y387" s="27"/>
      <c r="Z387" s="27"/>
      <c r="AA387" s="103" t="s">
        <v>158</v>
      </c>
      <c r="AB387" s="27"/>
      <c r="AC387" s="27"/>
      <c r="AD387" s="27"/>
      <c r="AE387" s="27"/>
      <c r="AF387" s="110" t="s">
        <v>167</v>
      </c>
      <c r="AG387" s="27"/>
      <c r="AH387" s="27"/>
      <c r="AI387" s="27"/>
      <c r="AJ387" s="27"/>
      <c r="AK387" s="27"/>
      <c r="AL387" s="27"/>
      <c r="AM387" s="44"/>
      <c r="AN387" s="44"/>
      <c r="AO387" s="44"/>
      <c r="AP387" s="44"/>
      <c r="AQ387" s="7">
        <f t="shared" si="50"/>
        <v>5</v>
      </c>
      <c r="AR387" s="3">
        <f t="shared" si="52"/>
        <v>136</v>
      </c>
      <c r="AS387" s="8">
        <f t="shared" si="51"/>
        <v>3.6764705882352942E-2</v>
      </c>
    </row>
    <row r="388" spans="1:45" ht="25.5" x14ac:dyDescent="0.2">
      <c r="A388" s="157"/>
      <c r="B388" s="121"/>
      <c r="C388" s="96" t="s">
        <v>175</v>
      </c>
      <c r="D388" s="54"/>
      <c r="E388" s="27"/>
      <c r="F388" s="103" t="s">
        <v>160</v>
      </c>
      <c r="G388" s="27"/>
      <c r="H388" s="27"/>
      <c r="I388" s="27"/>
      <c r="J388" s="27"/>
      <c r="K388" s="103" t="s">
        <v>157</v>
      </c>
      <c r="L388" s="27"/>
      <c r="M388" s="27"/>
      <c r="N388" s="27"/>
      <c r="O388" s="27"/>
      <c r="P388" s="27"/>
      <c r="Q388" s="27"/>
      <c r="R388" s="27"/>
      <c r="S388" s="27"/>
      <c r="T388" s="103" t="s">
        <v>158</v>
      </c>
      <c r="U388" s="27"/>
      <c r="V388" s="27"/>
      <c r="W388" s="27"/>
      <c r="X388" s="27"/>
      <c r="Y388" s="27"/>
      <c r="Z388" s="27"/>
      <c r="AA388" s="103" t="s">
        <v>158</v>
      </c>
      <c r="AB388" s="27"/>
      <c r="AC388" s="27"/>
      <c r="AD388" s="27"/>
      <c r="AE388" s="27"/>
      <c r="AF388" s="110" t="s">
        <v>167</v>
      </c>
      <c r="AG388" s="27"/>
      <c r="AH388" s="27"/>
      <c r="AI388" s="27"/>
      <c r="AJ388" s="27"/>
      <c r="AK388" s="27"/>
      <c r="AL388" s="27"/>
      <c r="AM388" s="44"/>
      <c r="AN388" s="44"/>
      <c r="AO388" s="44"/>
      <c r="AP388" s="44"/>
      <c r="AQ388" s="7">
        <f t="shared" si="50"/>
        <v>5</v>
      </c>
      <c r="AR388" s="3">
        <f t="shared" si="52"/>
        <v>136</v>
      </c>
      <c r="AS388" s="8">
        <f t="shared" si="51"/>
        <v>3.6764705882352942E-2</v>
      </c>
    </row>
    <row r="389" spans="1:45" ht="12.75" customHeight="1" x14ac:dyDescent="0.2">
      <c r="A389" s="157"/>
      <c r="B389" s="120" t="s">
        <v>27</v>
      </c>
      <c r="C389" s="96" t="s">
        <v>104</v>
      </c>
      <c r="D389" s="54"/>
      <c r="E389" s="27"/>
      <c r="F389" s="27"/>
      <c r="G389" s="27"/>
      <c r="H389" s="27"/>
      <c r="I389" s="27"/>
      <c r="J389" s="27"/>
      <c r="K389" s="103" t="s">
        <v>157</v>
      </c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110" t="s">
        <v>167</v>
      </c>
      <c r="AK389" s="27"/>
      <c r="AL389" s="27"/>
      <c r="AM389" s="44"/>
      <c r="AN389" s="44"/>
      <c r="AO389" s="44"/>
      <c r="AP389" s="44"/>
      <c r="AQ389" s="7">
        <f t="shared" si="50"/>
        <v>2</v>
      </c>
      <c r="AR389" s="3">
        <f>34*2</f>
        <v>68</v>
      </c>
      <c r="AS389" s="8">
        <f t="shared" si="51"/>
        <v>2.9411764705882353E-2</v>
      </c>
    </row>
    <row r="390" spans="1:45" ht="12.75" customHeight="1" x14ac:dyDescent="0.2">
      <c r="A390" s="157"/>
      <c r="B390" s="121"/>
      <c r="C390" s="96" t="s">
        <v>105</v>
      </c>
      <c r="D390" s="52"/>
      <c r="E390" s="27"/>
      <c r="F390" s="27"/>
      <c r="G390" s="27"/>
      <c r="H390" s="27"/>
      <c r="I390" s="27"/>
      <c r="J390" s="27"/>
      <c r="K390" s="103" t="s">
        <v>157</v>
      </c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110" t="s">
        <v>167</v>
      </c>
      <c r="AK390" s="27"/>
      <c r="AL390" s="27"/>
      <c r="AM390" s="44"/>
      <c r="AN390" s="44"/>
      <c r="AO390" s="44"/>
      <c r="AP390" s="44"/>
      <c r="AQ390" s="7">
        <f t="shared" si="50"/>
        <v>2</v>
      </c>
      <c r="AR390" s="3">
        <f t="shared" ref="AR390:AR393" si="53">34*2</f>
        <v>68</v>
      </c>
      <c r="AS390" s="8">
        <f t="shared" si="51"/>
        <v>2.9411764705882353E-2</v>
      </c>
    </row>
    <row r="391" spans="1:45" ht="12.75" customHeight="1" x14ac:dyDescent="0.2">
      <c r="A391" s="157"/>
      <c r="B391" s="121"/>
      <c r="C391" s="96" t="s">
        <v>106</v>
      </c>
      <c r="D391" s="59"/>
      <c r="E391" s="27"/>
      <c r="F391" s="27"/>
      <c r="G391" s="27"/>
      <c r="H391" s="27"/>
      <c r="I391" s="27"/>
      <c r="J391" s="27"/>
      <c r="K391" s="103" t="s">
        <v>157</v>
      </c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110" t="s">
        <v>167</v>
      </c>
      <c r="AK391" s="27"/>
      <c r="AL391" s="27"/>
      <c r="AM391" s="44"/>
      <c r="AN391" s="44"/>
      <c r="AO391" s="44"/>
      <c r="AP391" s="44"/>
      <c r="AQ391" s="7">
        <f t="shared" si="50"/>
        <v>2</v>
      </c>
      <c r="AR391" s="3">
        <f t="shared" si="53"/>
        <v>68</v>
      </c>
      <c r="AS391" s="8">
        <f t="shared" si="51"/>
        <v>2.9411764705882353E-2</v>
      </c>
    </row>
    <row r="392" spans="1:45" ht="12.75" customHeight="1" x14ac:dyDescent="0.2">
      <c r="A392" s="157"/>
      <c r="B392" s="121"/>
      <c r="C392" s="96" t="s">
        <v>174</v>
      </c>
      <c r="D392" s="59"/>
      <c r="E392" s="27"/>
      <c r="F392" s="27"/>
      <c r="G392" s="27"/>
      <c r="H392" s="27"/>
      <c r="I392" s="27"/>
      <c r="J392" s="27"/>
      <c r="K392" s="103" t="s">
        <v>157</v>
      </c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110" t="s">
        <v>167</v>
      </c>
      <c r="AK392" s="27"/>
      <c r="AL392" s="27"/>
      <c r="AM392" s="44"/>
      <c r="AN392" s="44"/>
      <c r="AO392" s="44"/>
      <c r="AP392" s="44"/>
      <c r="AQ392" s="7">
        <f t="shared" si="50"/>
        <v>2</v>
      </c>
      <c r="AR392" s="3">
        <f t="shared" si="53"/>
        <v>68</v>
      </c>
      <c r="AS392" s="8">
        <f t="shared" si="51"/>
        <v>2.9411764705882353E-2</v>
      </c>
    </row>
    <row r="393" spans="1:45" ht="12.75" customHeight="1" x14ac:dyDescent="0.2">
      <c r="A393" s="157"/>
      <c r="B393" s="121"/>
      <c r="C393" s="96" t="s">
        <v>175</v>
      </c>
      <c r="D393" s="59"/>
      <c r="E393" s="27"/>
      <c r="F393" s="27"/>
      <c r="G393" s="27"/>
      <c r="H393" s="27"/>
      <c r="I393" s="27"/>
      <c r="J393" s="27"/>
      <c r="K393" s="103" t="s">
        <v>157</v>
      </c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110" t="s">
        <v>167</v>
      </c>
      <c r="AK393" s="27"/>
      <c r="AL393" s="27"/>
      <c r="AM393" s="44"/>
      <c r="AN393" s="44"/>
      <c r="AO393" s="44"/>
      <c r="AP393" s="44"/>
      <c r="AQ393" s="7">
        <f t="shared" si="50"/>
        <v>2</v>
      </c>
      <c r="AR393" s="3">
        <f t="shared" si="53"/>
        <v>68</v>
      </c>
      <c r="AS393" s="8">
        <f t="shared" si="51"/>
        <v>2.9411764705882353E-2</v>
      </c>
    </row>
    <row r="394" spans="1:45" ht="25.5" x14ac:dyDescent="0.2">
      <c r="A394" s="157"/>
      <c r="B394" s="120" t="s">
        <v>12</v>
      </c>
      <c r="C394" s="96" t="s">
        <v>104</v>
      </c>
      <c r="D394" s="52"/>
      <c r="E394" s="27"/>
      <c r="F394" s="27"/>
      <c r="G394" s="103" t="s">
        <v>160</v>
      </c>
      <c r="H394" s="27"/>
      <c r="I394" s="27"/>
      <c r="J394" s="27"/>
      <c r="K394" s="103" t="s">
        <v>157</v>
      </c>
      <c r="L394" s="27"/>
      <c r="M394" s="27"/>
      <c r="N394" s="27"/>
      <c r="O394" s="27"/>
      <c r="P394" s="103" t="s">
        <v>158</v>
      </c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103" t="s">
        <v>158</v>
      </c>
      <c r="AB394" s="27"/>
      <c r="AC394" s="27"/>
      <c r="AD394" s="103" t="s">
        <v>158</v>
      </c>
      <c r="AE394" s="27"/>
      <c r="AF394" s="27"/>
      <c r="AG394" s="27"/>
      <c r="AH394" s="27"/>
      <c r="AI394" s="27"/>
      <c r="AJ394" s="110" t="s">
        <v>167</v>
      </c>
      <c r="AK394" s="27"/>
      <c r="AL394" s="27"/>
      <c r="AM394" s="44"/>
      <c r="AN394" s="44"/>
      <c r="AO394" s="44"/>
      <c r="AP394" s="44"/>
      <c r="AQ394" s="7">
        <f t="shared" si="50"/>
        <v>6</v>
      </c>
      <c r="AR394" s="3">
        <f>34*3</f>
        <v>102</v>
      </c>
      <c r="AS394" s="8">
        <f t="shared" si="51"/>
        <v>5.8823529411764705E-2</v>
      </c>
    </row>
    <row r="395" spans="1:45" ht="12.75" customHeight="1" x14ac:dyDescent="0.2">
      <c r="A395" s="157"/>
      <c r="B395" s="121"/>
      <c r="C395" s="96" t="s">
        <v>105</v>
      </c>
      <c r="D395" s="54"/>
      <c r="E395" s="27"/>
      <c r="F395" s="27"/>
      <c r="G395" s="103" t="s">
        <v>160</v>
      </c>
      <c r="H395" s="27"/>
      <c r="I395" s="27"/>
      <c r="J395" s="27"/>
      <c r="K395" s="103" t="s">
        <v>157</v>
      </c>
      <c r="L395" s="27"/>
      <c r="M395" s="27"/>
      <c r="N395" s="27"/>
      <c r="O395" s="27"/>
      <c r="P395" s="103" t="s">
        <v>158</v>
      </c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103" t="s">
        <v>158</v>
      </c>
      <c r="AB395" s="27"/>
      <c r="AC395" s="27"/>
      <c r="AD395" s="103" t="s">
        <v>158</v>
      </c>
      <c r="AE395" s="27"/>
      <c r="AF395" s="27"/>
      <c r="AG395" s="27"/>
      <c r="AH395" s="27"/>
      <c r="AI395" s="27"/>
      <c r="AJ395" s="110" t="s">
        <v>167</v>
      </c>
      <c r="AK395" s="27"/>
      <c r="AL395" s="27"/>
      <c r="AM395" s="44"/>
      <c r="AN395" s="44"/>
      <c r="AO395" s="44"/>
      <c r="AP395" s="44"/>
      <c r="AQ395" s="7">
        <f t="shared" si="50"/>
        <v>6</v>
      </c>
      <c r="AR395" s="3">
        <f t="shared" ref="AR395:AR403" si="54">34*3</f>
        <v>102</v>
      </c>
      <c r="AS395" s="8">
        <f t="shared" si="51"/>
        <v>5.8823529411764705E-2</v>
      </c>
    </row>
    <row r="396" spans="1:45" ht="12.75" customHeight="1" x14ac:dyDescent="0.2">
      <c r="A396" s="157"/>
      <c r="B396" s="121"/>
      <c r="C396" s="96" t="s">
        <v>106</v>
      </c>
      <c r="D396" s="54"/>
      <c r="E396" s="27"/>
      <c r="F396" s="27"/>
      <c r="G396" s="103" t="s">
        <v>160</v>
      </c>
      <c r="H396" s="27"/>
      <c r="I396" s="27"/>
      <c r="J396" s="27"/>
      <c r="K396" s="103" t="s">
        <v>157</v>
      </c>
      <c r="L396" s="27"/>
      <c r="M396" s="27"/>
      <c r="N396" s="27"/>
      <c r="O396" s="27"/>
      <c r="P396" s="103" t="s">
        <v>158</v>
      </c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103" t="s">
        <v>158</v>
      </c>
      <c r="AB396" s="27"/>
      <c r="AC396" s="27"/>
      <c r="AD396" s="103" t="s">
        <v>158</v>
      </c>
      <c r="AE396" s="27"/>
      <c r="AF396" s="27"/>
      <c r="AG396" s="27"/>
      <c r="AH396" s="27"/>
      <c r="AI396" s="27"/>
      <c r="AJ396" s="110" t="s">
        <v>167</v>
      </c>
      <c r="AK396" s="27"/>
      <c r="AL396" s="27"/>
      <c r="AM396" s="44"/>
      <c r="AN396" s="44"/>
      <c r="AO396" s="44"/>
      <c r="AP396" s="44"/>
      <c r="AQ396" s="7">
        <f t="shared" si="50"/>
        <v>6</v>
      </c>
      <c r="AR396" s="3">
        <f t="shared" si="54"/>
        <v>102</v>
      </c>
      <c r="AS396" s="8">
        <f t="shared" si="51"/>
        <v>5.8823529411764705E-2</v>
      </c>
    </row>
    <row r="397" spans="1:45" ht="12.75" customHeight="1" x14ac:dyDescent="0.2">
      <c r="A397" s="157"/>
      <c r="B397" s="121"/>
      <c r="C397" s="96" t="s">
        <v>174</v>
      </c>
      <c r="D397" s="54"/>
      <c r="E397" s="27"/>
      <c r="F397" s="27"/>
      <c r="G397" s="103" t="s">
        <v>160</v>
      </c>
      <c r="H397" s="27"/>
      <c r="I397" s="27"/>
      <c r="J397" s="27"/>
      <c r="K397" s="103" t="s">
        <v>157</v>
      </c>
      <c r="L397" s="27"/>
      <c r="M397" s="27"/>
      <c r="N397" s="27"/>
      <c r="O397" s="27"/>
      <c r="P397" s="103" t="s">
        <v>158</v>
      </c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103" t="s">
        <v>158</v>
      </c>
      <c r="AB397" s="27"/>
      <c r="AC397" s="27"/>
      <c r="AD397" s="103" t="s">
        <v>158</v>
      </c>
      <c r="AE397" s="27"/>
      <c r="AF397" s="27"/>
      <c r="AG397" s="27"/>
      <c r="AH397" s="27"/>
      <c r="AI397" s="27"/>
      <c r="AJ397" s="110" t="s">
        <v>167</v>
      </c>
      <c r="AK397" s="27"/>
      <c r="AL397" s="27"/>
      <c r="AM397" s="44"/>
      <c r="AN397" s="44"/>
      <c r="AO397" s="44"/>
      <c r="AP397" s="44"/>
      <c r="AQ397" s="7">
        <f t="shared" si="50"/>
        <v>6</v>
      </c>
      <c r="AR397" s="3">
        <f t="shared" si="54"/>
        <v>102</v>
      </c>
      <c r="AS397" s="8">
        <f t="shared" si="51"/>
        <v>5.8823529411764705E-2</v>
      </c>
    </row>
    <row r="398" spans="1:45" ht="12.75" customHeight="1" x14ac:dyDescent="0.2">
      <c r="A398" s="157"/>
      <c r="B398" s="121"/>
      <c r="C398" s="96" t="s">
        <v>175</v>
      </c>
      <c r="D398" s="54"/>
      <c r="E398" s="27"/>
      <c r="F398" s="27"/>
      <c r="G398" s="103" t="s">
        <v>160</v>
      </c>
      <c r="H398" s="27"/>
      <c r="I398" s="27"/>
      <c r="J398" s="27"/>
      <c r="K398" s="103" t="s">
        <v>157</v>
      </c>
      <c r="L398" s="27"/>
      <c r="M398" s="27"/>
      <c r="N398" s="27"/>
      <c r="O398" s="27"/>
      <c r="P398" s="103" t="s">
        <v>158</v>
      </c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103" t="s">
        <v>158</v>
      </c>
      <c r="AB398" s="27"/>
      <c r="AC398" s="27"/>
      <c r="AD398" s="103" t="s">
        <v>158</v>
      </c>
      <c r="AE398" s="27"/>
      <c r="AF398" s="27"/>
      <c r="AG398" s="27"/>
      <c r="AH398" s="27"/>
      <c r="AI398" s="27"/>
      <c r="AJ398" s="110" t="s">
        <v>167</v>
      </c>
      <c r="AK398" s="27"/>
      <c r="AL398" s="27"/>
      <c r="AM398" s="44"/>
      <c r="AN398" s="44"/>
      <c r="AO398" s="44"/>
      <c r="AP398" s="44"/>
      <c r="AQ398" s="7">
        <f t="shared" si="50"/>
        <v>6</v>
      </c>
      <c r="AR398" s="3">
        <f t="shared" si="54"/>
        <v>102</v>
      </c>
      <c r="AS398" s="8">
        <f t="shared" si="51"/>
        <v>5.8823529411764705E-2</v>
      </c>
    </row>
    <row r="399" spans="1:45" ht="38.25" x14ac:dyDescent="0.2">
      <c r="A399" s="157"/>
      <c r="B399" s="120" t="s">
        <v>98</v>
      </c>
      <c r="C399" s="96" t="s">
        <v>104</v>
      </c>
      <c r="D399" s="54"/>
      <c r="E399" s="27"/>
      <c r="F399" s="103" t="s">
        <v>160</v>
      </c>
      <c r="G399" s="27"/>
      <c r="H399" s="27"/>
      <c r="I399" s="27"/>
      <c r="J399" s="27"/>
      <c r="K399" s="103" t="s">
        <v>157</v>
      </c>
      <c r="L399" s="27"/>
      <c r="M399" s="27"/>
      <c r="N399" s="27"/>
      <c r="O399" s="103" t="s">
        <v>158</v>
      </c>
      <c r="P399" s="27"/>
      <c r="Q399" s="27"/>
      <c r="R399" s="27"/>
      <c r="S399" s="103" t="s">
        <v>184</v>
      </c>
      <c r="T399" s="27"/>
      <c r="U399" s="27"/>
      <c r="V399" s="27"/>
      <c r="W399" s="27"/>
      <c r="X399" s="27"/>
      <c r="Y399" s="27"/>
      <c r="Z399" s="103" t="s">
        <v>158</v>
      </c>
      <c r="AA399" s="27"/>
      <c r="AB399" s="27"/>
      <c r="AC399" s="27"/>
      <c r="AD399" s="27"/>
      <c r="AE399" s="27"/>
      <c r="AF399" s="27"/>
      <c r="AG399" s="110" t="s">
        <v>167</v>
      </c>
      <c r="AH399" s="27"/>
      <c r="AI399" s="44"/>
      <c r="AJ399" s="44"/>
      <c r="AK399" s="27"/>
      <c r="AL399" s="27"/>
      <c r="AM399" s="44"/>
      <c r="AN399" s="44"/>
      <c r="AO399" s="44"/>
      <c r="AP399" s="44"/>
      <c r="AQ399" s="7">
        <f t="shared" si="50"/>
        <v>6</v>
      </c>
      <c r="AR399" s="3">
        <f t="shared" si="54"/>
        <v>102</v>
      </c>
      <c r="AS399" s="8">
        <f t="shared" si="51"/>
        <v>5.8823529411764705E-2</v>
      </c>
    </row>
    <row r="400" spans="1:45" ht="12.75" customHeight="1" x14ac:dyDescent="0.2">
      <c r="A400" s="157"/>
      <c r="B400" s="121"/>
      <c r="C400" s="96" t="s">
        <v>105</v>
      </c>
      <c r="D400" s="54"/>
      <c r="E400" s="27"/>
      <c r="F400" s="103" t="s">
        <v>160</v>
      </c>
      <c r="G400" s="27"/>
      <c r="H400" s="27"/>
      <c r="I400" s="27"/>
      <c r="J400" s="27"/>
      <c r="K400" s="103" t="s">
        <v>157</v>
      </c>
      <c r="L400" s="27"/>
      <c r="M400" s="27"/>
      <c r="N400" s="27"/>
      <c r="O400" s="103" t="s">
        <v>158</v>
      </c>
      <c r="P400" s="27"/>
      <c r="Q400" s="27"/>
      <c r="R400" s="27"/>
      <c r="S400" s="103" t="s">
        <v>184</v>
      </c>
      <c r="T400" s="27"/>
      <c r="U400" s="27"/>
      <c r="V400" s="27"/>
      <c r="W400" s="27"/>
      <c r="X400" s="27"/>
      <c r="Y400" s="27"/>
      <c r="Z400" s="103" t="s">
        <v>158</v>
      </c>
      <c r="AA400" s="27"/>
      <c r="AB400" s="27"/>
      <c r="AC400" s="27"/>
      <c r="AD400" s="27"/>
      <c r="AE400" s="27"/>
      <c r="AF400" s="27"/>
      <c r="AG400" s="110" t="s">
        <v>167</v>
      </c>
      <c r="AH400" s="27"/>
      <c r="AI400" s="44"/>
      <c r="AJ400" s="44"/>
      <c r="AK400" s="27"/>
      <c r="AL400" s="27"/>
      <c r="AM400" s="44"/>
      <c r="AN400" s="44"/>
      <c r="AO400" s="44"/>
      <c r="AP400" s="44"/>
      <c r="AQ400" s="7">
        <f t="shared" si="50"/>
        <v>6</v>
      </c>
      <c r="AR400" s="3">
        <f t="shared" si="54"/>
        <v>102</v>
      </c>
      <c r="AS400" s="8">
        <f t="shared" si="51"/>
        <v>5.8823529411764705E-2</v>
      </c>
    </row>
    <row r="401" spans="1:45" ht="12.75" customHeight="1" x14ac:dyDescent="0.2">
      <c r="A401" s="157"/>
      <c r="B401" s="121"/>
      <c r="C401" s="96" t="s">
        <v>106</v>
      </c>
      <c r="D401" s="54"/>
      <c r="E401" s="27"/>
      <c r="F401" s="103" t="s">
        <v>160</v>
      </c>
      <c r="G401" s="27"/>
      <c r="H401" s="27"/>
      <c r="I401" s="27"/>
      <c r="J401" s="27"/>
      <c r="K401" s="103" t="s">
        <v>157</v>
      </c>
      <c r="L401" s="27"/>
      <c r="M401" s="27"/>
      <c r="N401" s="27"/>
      <c r="O401" s="103" t="s">
        <v>158</v>
      </c>
      <c r="P401" s="27"/>
      <c r="Q401" s="27"/>
      <c r="R401" s="27"/>
      <c r="S401" s="103" t="s">
        <v>184</v>
      </c>
      <c r="T401" s="27"/>
      <c r="U401" s="27"/>
      <c r="V401" s="27"/>
      <c r="W401" s="27"/>
      <c r="X401" s="27"/>
      <c r="Y401" s="27"/>
      <c r="Z401" s="103" t="s">
        <v>158</v>
      </c>
      <c r="AA401" s="27"/>
      <c r="AB401" s="27"/>
      <c r="AC401" s="27"/>
      <c r="AD401" s="27"/>
      <c r="AE401" s="27"/>
      <c r="AF401" s="27"/>
      <c r="AG401" s="110" t="s">
        <v>167</v>
      </c>
      <c r="AH401" s="27"/>
      <c r="AI401" s="44"/>
      <c r="AJ401" s="44"/>
      <c r="AK401" s="27"/>
      <c r="AL401" s="27"/>
      <c r="AM401" s="44"/>
      <c r="AN401" s="44"/>
      <c r="AO401" s="44"/>
      <c r="AP401" s="44"/>
      <c r="AQ401" s="7">
        <f t="shared" si="50"/>
        <v>6</v>
      </c>
      <c r="AR401" s="3">
        <f t="shared" si="54"/>
        <v>102</v>
      </c>
      <c r="AS401" s="8">
        <f t="shared" si="51"/>
        <v>5.8823529411764705E-2</v>
      </c>
    </row>
    <row r="402" spans="1:45" ht="12.75" customHeight="1" x14ac:dyDescent="0.2">
      <c r="A402" s="157"/>
      <c r="B402" s="121"/>
      <c r="C402" s="96" t="s">
        <v>174</v>
      </c>
      <c r="D402" s="54"/>
      <c r="E402" s="27"/>
      <c r="F402" s="103" t="s">
        <v>160</v>
      </c>
      <c r="G402" s="27"/>
      <c r="H402" s="27"/>
      <c r="I402" s="27"/>
      <c r="J402" s="27"/>
      <c r="K402" s="103" t="s">
        <v>157</v>
      </c>
      <c r="L402" s="27"/>
      <c r="M402" s="27"/>
      <c r="N402" s="27"/>
      <c r="O402" s="103" t="s">
        <v>158</v>
      </c>
      <c r="P402" s="27"/>
      <c r="Q402" s="27"/>
      <c r="R402" s="27"/>
      <c r="S402" s="103" t="s">
        <v>184</v>
      </c>
      <c r="T402" s="27"/>
      <c r="U402" s="27"/>
      <c r="V402" s="27"/>
      <c r="W402" s="27"/>
      <c r="X402" s="27"/>
      <c r="Y402" s="27"/>
      <c r="Z402" s="103" t="s">
        <v>158</v>
      </c>
      <c r="AA402" s="27"/>
      <c r="AB402" s="27"/>
      <c r="AC402" s="27"/>
      <c r="AD402" s="27"/>
      <c r="AE402" s="27"/>
      <c r="AF402" s="27"/>
      <c r="AG402" s="110" t="s">
        <v>167</v>
      </c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si="50"/>
        <v>6</v>
      </c>
      <c r="AR402" s="3">
        <f t="shared" si="54"/>
        <v>102</v>
      </c>
      <c r="AS402" s="8">
        <f t="shared" si="51"/>
        <v>5.8823529411764705E-2</v>
      </c>
    </row>
    <row r="403" spans="1:45" ht="12.75" customHeight="1" x14ac:dyDescent="0.2">
      <c r="A403" s="157"/>
      <c r="B403" s="121"/>
      <c r="C403" s="96" t="s">
        <v>175</v>
      </c>
      <c r="D403" s="54"/>
      <c r="E403" s="27"/>
      <c r="F403" s="103" t="s">
        <v>160</v>
      </c>
      <c r="G403" s="27"/>
      <c r="H403" s="27"/>
      <c r="I403" s="27"/>
      <c r="J403" s="27"/>
      <c r="K403" s="103" t="s">
        <v>157</v>
      </c>
      <c r="L403" s="27"/>
      <c r="M403" s="27"/>
      <c r="N403" s="27"/>
      <c r="O403" s="103" t="s">
        <v>158</v>
      </c>
      <c r="P403" s="27"/>
      <c r="Q403" s="27"/>
      <c r="R403" s="27"/>
      <c r="S403" s="103" t="s">
        <v>184</v>
      </c>
      <c r="T403" s="27"/>
      <c r="U403" s="27"/>
      <c r="V403" s="27"/>
      <c r="W403" s="27"/>
      <c r="X403" s="27"/>
      <c r="Y403" s="27"/>
      <c r="Z403" s="103" t="s">
        <v>158</v>
      </c>
      <c r="AA403" s="27"/>
      <c r="AB403" s="27"/>
      <c r="AC403" s="27"/>
      <c r="AD403" s="27"/>
      <c r="AE403" s="27"/>
      <c r="AF403" s="27"/>
      <c r="AG403" s="110" t="s">
        <v>167</v>
      </c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50"/>
        <v>6</v>
      </c>
      <c r="AR403" s="3">
        <f t="shared" si="54"/>
        <v>102</v>
      </c>
      <c r="AS403" s="8">
        <f t="shared" si="51"/>
        <v>5.8823529411764705E-2</v>
      </c>
    </row>
    <row r="404" spans="1:45" ht="12.75" customHeight="1" x14ac:dyDescent="0.2">
      <c r="A404" s="157"/>
      <c r="B404" s="120" t="s">
        <v>99</v>
      </c>
      <c r="C404" s="96" t="s">
        <v>104</v>
      </c>
      <c r="D404" s="52"/>
      <c r="E404" s="27"/>
      <c r="F404" s="27"/>
      <c r="G404" s="27"/>
      <c r="H404" s="27"/>
      <c r="I404" s="27"/>
      <c r="J404" s="27"/>
      <c r="K404" s="103" t="s">
        <v>157</v>
      </c>
      <c r="L404" s="27"/>
      <c r="M404" s="27"/>
      <c r="N404" s="27"/>
      <c r="O404" s="27"/>
      <c r="P404" s="27"/>
      <c r="Q404" s="27"/>
      <c r="R404" s="27"/>
      <c r="S404" s="103" t="s">
        <v>184</v>
      </c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110" t="s">
        <v>167</v>
      </c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50"/>
        <v>3</v>
      </c>
      <c r="AR404" s="3">
        <f>34*2</f>
        <v>68</v>
      </c>
      <c r="AS404" s="8">
        <f t="shared" si="51"/>
        <v>4.4117647058823532E-2</v>
      </c>
    </row>
    <row r="405" spans="1:45" ht="38.25" x14ac:dyDescent="0.2">
      <c r="A405" s="157"/>
      <c r="B405" s="121"/>
      <c r="C405" s="96" t="s">
        <v>105</v>
      </c>
      <c r="D405" s="54"/>
      <c r="E405" s="27"/>
      <c r="F405" s="27"/>
      <c r="G405" s="27"/>
      <c r="H405" s="27"/>
      <c r="I405" s="27"/>
      <c r="J405" s="27"/>
      <c r="K405" s="103" t="s">
        <v>157</v>
      </c>
      <c r="L405" s="27"/>
      <c r="M405" s="27"/>
      <c r="N405" s="27"/>
      <c r="O405" s="27"/>
      <c r="P405" s="27"/>
      <c r="Q405" s="27"/>
      <c r="R405" s="27"/>
      <c r="S405" s="103" t="s">
        <v>184</v>
      </c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110" t="s">
        <v>167</v>
      </c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50"/>
        <v>3</v>
      </c>
      <c r="AR405" s="3">
        <f t="shared" ref="AR405:AR408" si="55">34*2</f>
        <v>68</v>
      </c>
      <c r="AS405" s="8">
        <f t="shared" si="51"/>
        <v>4.4117647058823532E-2</v>
      </c>
    </row>
    <row r="406" spans="1:45" ht="38.25" x14ac:dyDescent="0.2">
      <c r="A406" s="157"/>
      <c r="B406" s="121"/>
      <c r="C406" s="96" t="s">
        <v>106</v>
      </c>
      <c r="D406" s="54"/>
      <c r="E406" s="27"/>
      <c r="F406" s="27"/>
      <c r="G406" s="27"/>
      <c r="H406" s="27"/>
      <c r="I406" s="27"/>
      <c r="J406" s="27"/>
      <c r="K406" s="103" t="s">
        <v>157</v>
      </c>
      <c r="L406" s="27"/>
      <c r="M406" s="27"/>
      <c r="N406" s="27"/>
      <c r="O406" s="27"/>
      <c r="P406" s="27"/>
      <c r="Q406" s="27"/>
      <c r="R406" s="27"/>
      <c r="S406" s="103" t="s">
        <v>184</v>
      </c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110" t="s">
        <v>167</v>
      </c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50"/>
        <v>3</v>
      </c>
      <c r="AR406" s="3">
        <f t="shared" si="55"/>
        <v>68</v>
      </c>
      <c r="AS406" s="8">
        <f t="shared" si="51"/>
        <v>4.4117647058823532E-2</v>
      </c>
    </row>
    <row r="407" spans="1:45" ht="38.25" x14ac:dyDescent="0.2">
      <c r="A407" s="157"/>
      <c r="B407" s="121"/>
      <c r="C407" s="96" t="s">
        <v>174</v>
      </c>
      <c r="D407" s="54"/>
      <c r="E407" s="27"/>
      <c r="F407" s="27"/>
      <c r="G407" s="27"/>
      <c r="H407" s="27"/>
      <c r="I407" s="27"/>
      <c r="J407" s="27"/>
      <c r="K407" s="103" t="s">
        <v>157</v>
      </c>
      <c r="L407" s="27"/>
      <c r="M407" s="27"/>
      <c r="N407" s="27"/>
      <c r="O407" s="27"/>
      <c r="P407" s="27"/>
      <c r="Q407" s="27"/>
      <c r="R407" s="27"/>
      <c r="S407" s="103" t="s">
        <v>184</v>
      </c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110" t="s">
        <v>167</v>
      </c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50"/>
        <v>3</v>
      </c>
      <c r="AR407" s="3">
        <f t="shared" si="55"/>
        <v>68</v>
      </c>
      <c r="AS407" s="8">
        <f t="shared" si="51"/>
        <v>4.4117647058823532E-2</v>
      </c>
    </row>
    <row r="408" spans="1:45" ht="38.25" x14ac:dyDescent="0.2">
      <c r="A408" s="157"/>
      <c r="B408" s="121"/>
      <c r="C408" s="96" t="s">
        <v>175</v>
      </c>
      <c r="D408" s="54"/>
      <c r="E408" s="27"/>
      <c r="F408" s="27"/>
      <c r="G408" s="27"/>
      <c r="H408" s="27"/>
      <c r="I408" s="27"/>
      <c r="J408" s="27"/>
      <c r="K408" s="103" t="s">
        <v>157</v>
      </c>
      <c r="L408" s="27"/>
      <c r="M408" s="27"/>
      <c r="N408" s="27"/>
      <c r="O408" s="27"/>
      <c r="P408" s="27"/>
      <c r="Q408" s="27"/>
      <c r="R408" s="27"/>
      <c r="S408" s="103" t="s">
        <v>184</v>
      </c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110" t="s">
        <v>167</v>
      </c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50"/>
        <v>3</v>
      </c>
      <c r="AR408" s="3">
        <f t="shared" si="55"/>
        <v>68</v>
      </c>
      <c r="AS408" s="8">
        <f t="shared" si="51"/>
        <v>4.4117647058823532E-2</v>
      </c>
    </row>
    <row r="409" spans="1:45" ht="13.5" customHeight="1" x14ac:dyDescent="0.2">
      <c r="A409" s="157"/>
      <c r="B409" s="120" t="s">
        <v>100</v>
      </c>
      <c r="C409" s="96" t="s">
        <v>104</v>
      </c>
      <c r="D409" s="52"/>
      <c r="E409" s="27"/>
      <c r="F409" s="27"/>
      <c r="G409" s="27"/>
      <c r="H409" s="27"/>
      <c r="I409" s="103" t="s">
        <v>160</v>
      </c>
      <c r="J409" s="27"/>
      <c r="K409" s="105"/>
      <c r="L409" s="27"/>
      <c r="M409" s="27"/>
      <c r="N409" s="27"/>
      <c r="O409" s="27"/>
      <c r="P409" s="27"/>
      <c r="Q409" s="27"/>
      <c r="R409" s="27"/>
      <c r="S409" s="103" t="s">
        <v>184</v>
      </c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110" t="s">
        <v>167</v>
      </c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50"/>
        <v>3</v>
      </c>
      <c r="AR409" s="3">
        <f>34*1</f>
        <v>34</v>
      </c>
      <c r="AS409" s="8">
        <f t="shared" si="51"/>
        <v>8.8235294117647065E-2</v>
      </c>
    </row>
    <row r="410" spans="1:45" ht="12.75" customHeight="1" x14ac:dyDescent="0.2">
      <c r="A410" s="157"/>
      <c r="B410" s="121"/>
      <c r="C410" s="96" t="s">
        <v>105</v>
      </c>
      <c r="D410" s="54"/>
      <c r="E410" s="27"/>
      <c r="F410" s="27"/>
      <c r="G410" s="27"/>
      <c r="H410" s="27"/>
      <c r="I410" s="103" t="s">
        <v>160</v>
      </c>
      <c r="J410" s="27"/>
      <c r="K410" s="105"/>
      <c r="L410" s="27"/>
      <c r="M410" s="27"/>
      <c r="N410" s="27"/>
      <c r="O410" s="27"/>
      <c r="P410" s="27"/>
      <c r="Q410" s="27"/>
      <c r="R410" s="27"/>
      <c r="S410" s="103" t="s">
        <v>184</v>
      </c>
      <c r="T410" s="43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110" t="s">
        <v>167</v>
      </c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50"/>
        <v>3</v>
      </c>
      <c r="AR410" s="3">
        <f t="shared" ref="AR410:AR418" si="56">34*1</f>
        <v>34</v>
      </c>
      <c r="AS410" s="8">
        <f t="shared" si="51"/>
        <v>8.8235294117647065E-2</v>
      </c>
    </row>
    <row r="411" spans="1:45" ht="12.75" customHeight="1" x14ac:dyDescent="0.2">
      <c r="A411" s="157"/>
      <c r="B411" s="121"/>
      <c r="C411" s="96" t="s">
        <v>106</v>
      </c>
      <c r="D411" s="54"/>
      <c r="E411" s="27"/>
      <c r="F411" s="27"/>
      <c r="G411" s="27"/>
      <c r="H411" s="27"/>
      <c r="I411" s="103" t="s">
        <v>160</v>
      </c>
      <c r="J411" s="27"/>
      <c r="K411" s="105"/>
      <c r="L411" s="27"/>
      <c r="M411" s="27"/>
      <c r="N411" s="27"/>
      <c r="O411" s="27"/>
      <c r="P411" s="27"/>
      <c r="Q411" s="27"/>
      <c r="R411" s="27"/>
      <c r="S411" s="103" t="s">
        <v>184</v>
      </c>
      <c r="T411" s="43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110" t="s">
        <v>167</v>
      </c>
      <c r="AH411" s="27"/>
      <c r="AI411" s="44"/>
      <c r="AJ411" s="44"/>
      <c r="AK411" s="27"/>
      <c r="AL411" s="27"/>
      <c r="AM411" s="44"/>
      <c r="AN411" s="44"/>
      <c r="AO411" s="44"/>
      <c r="AP411" s="44"/>
      <c r="AQ411" s="7">
        <f t="shared" si="50"/>
        <v>3</v>
      </c>
      <c r="AR411" s="3">
        <f t="shared" si="56"/>
        <v>34</v>
      </c>
      <c r="AS411" s="8">
        <f t="shared" si="51"/>
        <v>8.8235294117647065E-2</v>
      </c>
    </row>
    <row r="412" spans="1:45" ht="12.75" customHeight="1" x14ac:dyDescent="0.2">
      <c r="A412" s="157"/>
      <c r="B412" s="121"/>
      <c r="C412" s="96" t="s">
        <v>174</v>
      </c>
      <c r="D412" s="54"/>
      <c r="E412" s="27"/>
      <c r="F412" s="27"/>
      <c r="G412" s="27"/>
      <c r="H412" s="27"/>
      <c r="I412" s="103" t="s">
        <v>160</v>
      </c>
      <c r="J412" s="27"/>
      <c r="K412" s="105"/>
      <c r="L412" s="27"/>
      <c r="M412" s="27"/>
      <c r="N412" s="27"/>
      <c r="O412" s="27"/>
      <c r="P412" s="27"/>
      <c r="Q412" s="27"/>
      <c r="R412" s="27"/>
      <c r="S412" s="103" t="s">
        <v>184</v>
      </c>
      <c r="T412" s="43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110" t="s">
        <v>167</v>
      </c>
      <c r="AH412" s="27"/>
      <c r="AI412" s="44"/>
      <c r="AJ412" s="44"/>
      <c r="AK412" s="27"/>
      <c r="AL412" s="27"/>
      <c r="AM412" s="44"/>
      <c r="AN412" s="44"/>
      <c r="AO412" s="44"/>
      <c r="AP412" s="44"/>
      <c r="AQ412" s="7">
        <f t="shared" si="50"/>
        <v>3</v>
      </c>
      <c r="AR412" s="3">
        <f t="shared" si="56"/>
        <v>34</v>
      </c>
      <c r="AS412" s="8">
        <f t="shared" si="51"/>
        <v>8.8235294117647065E-2</v>
      </c>
    </row>
    <row r="413" spans="1:45" ht="12.75" customHeight="1" x14ac:dyDescent="0.2">
      <c r="A413" s="157"/>
      <c r="B413" s="121"/>
      <c r="C413" s="96" t="s">
        <v>175</v>
      </c>
      <c r="D413" s="54"/>
      <c r="E413" s="27"/>
      <c r="F413" s="27"/>
      <c r="G413" s="27"/>
      <c r="H413" s="27"/>
      <c r="I413" s="103" t="s">
        <v>160</v>
      </c>
      <c r="J413" s="27"/>
      <c r="K413" s="105"/>
      <c r="L413" s="27"/>
      <c r="M413" s="27"/>
      <c r="N413" s="27"/>
      <c r="O413" s="27"/>
      <c r="P413" s="27"/>
      <c r="Q413" s="27"/>
      <c r="R413" s="27"/>
      <c r="S413" s="103" t="s">
        <v>184</v>
      </c>
      <c r="T413" s="43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110" t="s">
        <v>167</v>
      </c>
      <c r="AH413" s="27"/>
      <c r="AI413" s="44"/>
      <c r="AJ413" s="44"/>
      <c r="AK413" s="27"/>
      <c r="AL413" s="27"/>
      <c r="AM413" s="44"/>
      <c r="AN413" s="44"/>
      <c r="AO413" s="44"/>
      <c r="AP413" s="44"/>
      <c r="AQ413" s="7">
        <f t="shared" si="50"/>
        <v>3</v>
      </c>
      <c r="AR413" s="3">
        <f t="shared" si="56"/>
        <v>34</v>
      </c>
      <c r="AS413" s="8">
        <f t="shared" si="51"/>
        <v>8.8235294117647065E-2</v>
      </c>
    </row>
    <row r="414" spans="1:45" ht="12.75" customHeight="1" x14ac:dyDescent="0.2">
      <c r="A414" s="157"/>
      <c r="B414" s="120" t="s">
        <v>35</v>
      </c>
      <c r="C414" s="96" t="s">
        <v>104</v>
      </c>
      <c r="D414" s="54"/>
      <c r="E414" s="27"/>
      <c r="F414" s="27"/>
      <c r="G414" s="27"/>
      <c r="H414" s="27"/>
      <c r="I414" s="103" t="s">
        <v>160</v>
      </c>
      <c r="J414" s="27"/>
      <c r="K414" s="105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103" t="s">
        <v>158</v>
      </c>
      <c r="X414" s="27"/>
      <c r="Y414" s="27"/>
      <c r="Z414" s="27"/>
      <c r="AA414" s="27"/>
      <c r="AB414" s="27"/>
      <c r="AC414" s="27"/>
      <c r="AD414" s="27"/>
      <c r="AE414" s="27"/>
      <c r="AF414" s="27"/>
      <c r="AG414" s="105"/>
      <c r="AH414" s="27"/>
      <c r="AI414" s="110" t="s">
        <v>167</v>
      </c>
      <c r="AJ414" s="44"/>
      <c r="AK414" s="27"/>
      <c r="AL414" s="27"/>
      <c r="AM414" s="44"/>
      <c r="AN414" s="44"/>
      <c r="AO414" s="44"/>
      <c r="AP414" s="44"/>
      <c r="AQ414" s="7">
        <f t="shared" si="50"/>
        <v>3</v>
      </c>
      <c r="AR414" s="3">
        <f t="shared" si="56"/>
        <v>34</v>
      </c>
      <c r="AS414" s="8">
        <f t="shared" si="51"/>
        <v>8.8235294117647065E-2</v>
      </c>
    </row>
    <row r="415" spans="1:45" ht="12.75" customHeight="1" x14ac:dyDescent="0.2">
      <c r="A415" s="157"/>
      <c r="B415" s="121"/>
      <c r="C415" s="96" t="s">
        <v>105</v>
      </c>
      <c r="D415" s="54"/>
      <c r="E415" s="27"/>
      <c r="F415" s="27"/>
      <c r="G415" s="27"/>
      <c r="H415" s="27"/>
      <c r="I415" s="103" t="s">
        <v>160</v>
      </c>
      <c r="J415" s="27"/>
      <c r="K415" s="105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103" t="s">
        <v>158</v>
      </c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110" t="s">
        <v>167</v>
      </c>
      <c r="AJ415" s="43"/>
      <c r="AK415" s="27"/>
      <c r="AL415" s="27"/>
      <c r="AM415" s="44"/>
      <c r="AN415" s="44"/>
      <c r="AO415" s="44"/>
      <c r="AP415" s="44"/>
      <c r="AQ415" s="7">
        <f t="shared" si="50"/>
        <v>3</v>
      </c>
      <c r="AR415" s="3">
        <f t="shared" si="56"/>
        <v>34</v>
      </c>
      <c r="AS415" s="8">
        <f t="shared" si="51"/>
        <v>8.8235294117647065E-2</v>
      </c>
    </row>
    <row r="416" spans="1:45" ht="12.75" customHeight="1" x14ac:dyDescent="0.2">
      <c r="A416" s="157"/>
      <c r="B416" s="121"/>
      <c r="C416" s="96" t="s">
        <v>106</v>
      </c>
      <c r="D416" s="54"/>
      <c r="E416" s="27"/>
      <c r="F416" s="27"/>
      <c r="G416" s="27"/>
      <c r="H416" s="27"/>
      <c r="I416" s="103" t="s">
        <v>160</v>
      </c>
      <c r="J416" s="27"/>
      <c r="K416" s="105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103" t="s">
        <v>158</v>
      </c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110" t="s">
        <v>167</v>
      </c>
      <c r="AJ416" s="43"/>
      <c r="AK416" s="27"/>
      <c r="AL416" s="27"/>
      <c r="AM416" s="44"/>
      <c r="AN416" s="44"/>
      <c r="AO416" s="44"/>
      <c r="AP416" s="44"/>
      <c r="AQ416" s="7">
        <f t="shared" si="50"/>
        <v>3</v>
      </c>
      <c r="AR416" s="3">
        <f t="shared" si="56"/>
        <v>34</v>
      </c>
      <c r="AS416" s="8">
        <f t="shared" si="51"/>
        <v>8.8235294117647065E-2</v>
      </c>
    </row>
    <row r="417" spans="1:45" ht="12.75" customHeight="1" x14ac:dyDescent="0.2">
      <c r="A417" s="157"/>
      <c r="B417" s="121"/>
      <c r="C417" s="96" t="s">
        <v>174</v>
      </c>
      <c r="D417" s="54"/>
      <c r="E417" s="27"/>
      <c r="F417" s="27"/>
      <c r="G417" s="27"/>
      <c r="H417" s="27"/>
      <c r="I417" s="103" t="s">
        <v>160</v>
      </c>
      <c r="J417" s="27"/>
      <c r="K417" s="105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103" t="s">
        <v>158</v>
      </c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110" t="s">
        <v>167</v>
      </c>
      <c r="AJ417" s="43"/>
      <c r="AK417" s="27"/>
      <c r="AL417" s="27"/>
      <c r="AM417" s="44"/>
      <c r="AN417" s="44"/>
      <c r="AO417" s="44"/>
      <c r="AP417" s="44"/>
      <c r="AQ417" s="7">
        <f t="shared" si="50"/>
        <v>3</v>
      </c>
      <c r="AR417" s="3">
        <f t="shared" si="56"/>
        <v>34</v>
      </c>
      <c r="AS417" s="8">
        <f t="shared" si="51"/>
        <v>8.8235294117647065E-2</v>
      </c>
    </row>
    <row r="418" spans="1:45" ht="12.75" customHeight="1" x14ac:dyDescent="0.2">
      <c r="A418" s="157"/>
      <c r="B418" s="121"/>
      <c r="C418" s="96" t="s">
        <v>175</v>
      </c>
      <c r="D418" s="54"/>
      <c r="E418" s="27"/>
      <c r="F418" s="27"/>
      <c r="G418" s="27"/>
      <c r="H418" s="27"/>
      <c r="I418" s="103" t="s">
        <v>160</v>
      </c>
      <c r="J418" s="27"/>
      <c r="K418" s="105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103" t="s">
        <v>158</v>
      </c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110" t="s">
        <v>167</v>
      </c>
      <c r="AJ418" s="43"/>
      <c r="AK418" s="27"/>
      <c r="AL418" s="27"/>
      <c r="AM418" s="44"/>
      <c r="AN418" s="44"/>
      <c r="AO418" s="44"/>
      <c r="AP418" s="44"/>
      <c r="AQ418" s="7">
        <f t="shared" si="50"/>
        <v>3</v>
      </c>
      <c r="AR418" s="3">
        <f t="shared" si="56"/>
        <v>34</v>
      </c>
      <c r="AS418" s="8">
        <f t="shared" si="51"/>
        <v>8.8235294117647065E-2</v>
      </c>
    </row>
    <row r="419" spans="1:45" ht="12.75" customHeight="1" x14ac:dyDescent="0.2">
      <c r="A419" s="157"/>
      <c r="B419" s="120" t="s">
        <v>28</v>
      </c>
      <c r="C419" s="96" t="s">
        <v>104</v>
      </c>
      <c r="D419" s="54"/>
      <c r="E419" s="27"/>
      <c r="F419" s="27"/>
      <c r="G419" s="103" t="s">
        <v>160</v>
      </c>
      <c r="H419" s="27"/>
      <c r="I419" s="27"/>
      <c r="J419" s="27"/>
      <c r="K419" s="103" t="s">
        <v>157</v>
      </c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43"/>
      <c r="AJ419" s="110" t="s">
        <v>167</v>
      </c>
      <c r="AK419" s="27"/>
      <c r="AL419" s="27"/>
      <c r="AM419" s="44"/>
      <c r="AN419" s="44"/>
      <c r="AO419" s="44"/>
      <c r="AP419" s="44"/>
      <c r="AQ419" s="7">
        <f t="shared" si="50"/>
        <v>3</v>
      </c>
      <c r="AR419" s="3">
        <f>34*3</f>
        <v>102</v>
      </c>
      <c r="AS419" s="8">
        <f t="shared" si="51"/>
        <v>2.9411764705882353E-2</v>
      </c>
    </row>
    <row r="420" spans="1:45" ht="12.75" customHeight="1" x14ac:dyDescent="0.2">
      <c r="A420" s="157"/>
      <c r="B420" s="121"/>
      <c r="C420" s="96" t="s">
        <v>105</v>
      </c>
      <c r="D420" s="59"/>
      <c r="E420" s="27"/>
      <c r="F420" s="27"/>
      <c r="G420" s="103" t="s">
        <v>160</v>
      </c>
      <c r="H420" s="27"/>
      <c r="I420" s="27"/>
      <c r="J420" s="27"/>
      <c r="K420" s="103" t="s">
        <v>157</v>
      </c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43"/>
      <c r="AG420" s="43"/>
      <c r="AH420" s="27"/>
      <c r="AI420" s="27"/>
      <c r="AJ420" s="110" t="s">
        <v>167</v>
      </c>
      <c r="AK420" s="43"/>
      <c r="AL420" s="27"/>
      <c r="AM420" s="44"/>
      <c r="AN420" s="44"/>
      <c r="AO420" s="44"/>
      <c r="AP420" s="44"/>
      <c r="AQ420" s="7">
        <f t="shared" si="50"/>
        <v>3</v>
      </c>
      <c r="AR420" s="3">
        <f t="shared" ref="AR420:AR423" si="57">34*3</f>
        <v>102</v>
      </c>
      <c r="AS420" s="8">
        <f t="shared" si="51"/>
        <v>2.9411764705882353E-2</v>
      </c>
    </row>
    <row r="421" spans="1:45" ht="12.75" customHeight="1" x14ac:dyDescent="0.2">
      <c r="A421" s="157"/>
      <c r="B421" s="121"/>
      <c r="C421" s="96" t="s">
        <v>106</v>
      </c>
      <c r="D421" s="59"/>
      <c r="E421" s="27"/>
      <c r="F421" s="27"/>
      <c r="G421" s="103" t="s">
        <v>160</v>
      </c>
      <c r="H421" s="27"/>
      <c r="I421" s="27"/>
      <c r="J421" s="27"/>
      <c r="K421" s="103" t="s">
        <v>157</v>
      </c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43"/>
      <c r="AG421" s="43"/>
      <c r="AH421" s="27"/>
      <c r="AI421" s="27"/>
      <c r="AJ421" s="110" t="s">
        <v>167</v>
      </c>
      <c r="AK421" s="43"/>
      <c r="AL421" s="27"/>
      <c r="AM421" s="44"/>
      <c r="AN421" s="44"/>
      <c r="AO421" s="44"/>
      <c r="AP421" s="44"/>
      <c r="AQ421" s="7">
        <f t="shared" si="50"/>
        <v>3</v>
      </c>
      <c r="AR421" s="3">
        <f t="shared" si="57"/>
        <v>102</v>
      </c>
      <c r="AS421" s="8">
        <f t="shared" si="51"/>
        <v>2.9411764705882353E-2</v>
      </c>
    </row>
    <row r="422" spans="1:45" ht="12.75" customHeight="1" x14ac:dyDescent="0.2">
      <c r="A422" s="157"/>
      <c r="B422" s="121"/>
      <c r="C422" s="96" t="s">
        <v>174</v>
      </c>
      <c r="D422" s="59"/>
      <c r="E422" s="27"/>
      <c r="F422" s="27"/>
      <c r="G422" s="103" t="s">
        <v>160</v>
      </c>
      <c r="H422" s="27"/>
      <c r="I422" s="27"/>
      <c r="J422" s="27"/>
      <c r="K422" s="103" t="s">
        <v>157</v>
      </c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43"/>
      <c r="AG422" s="43"/>
      <c r="AH422" s="27"/>
      <c r="AI422" s="27"/>
      <c r="AJ422" s="110" t="s">
        <v>167</v>
      </c>
      <c r="AK422" s="43"/>
      <c r="AL422" s="27"/>
      <c r="AM422" s="44"/>
      <c r="AN422" s="44"/>
      <c r="AO422" s="44"/>
      <c r="AP422" s="44"/>
      <c r="AQ422" s="7">
        <f t="shared" si="50"/>
        <v>3</v>
      </c>
      <c r="AR422" s="3">
        <f t="shared" si="57"/>
        <v>102</v>
      </c>
      <c r="AS422" s="8">
        <f t="shared" si="51"/>
        <v>2.9411764705882353E-2</v>
      </c>
    </row>
    <row r="423" spans="1:45" ht="12.75" customHeight="1" x14ac:dyDescent="0.2">
      <c r="A423" s="157"/>
      <c r="B423" s="121"/>
      <c r="C423" s="96" t="s">
        <v>175</v>
      </c>
      <c r="D423" s="59"/>
      <c r="E423" s="27"/>
      <c r="F423" s="27"/>
      <c r="G423" s="103" t="s">
        <v>160</v>
      </c>
      <c r="H423" s="27"/>
      <c r="I423" s="27"/>
      <c r="J423" s="27"/>
      <c r="K423" s="103" t="s">
        <v>157</v>
      </c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43"/>
      <c r="AG423" s="43"/>
      <c r="AH423" s="27"/>
      <c r="AI423" s="27"/>
      <c r="AJ423" s="110" t="s">
        <v>167</v>
      </c>
      <c r="AK423" s="43"/>
      <c r="AL423" s="27"/>
      <c r="AM423" s="44"/>
      <c r="AN423" s="44"/>
      <c r="AO423" s="44"/>
      <c r="AP423" s="44"/>
      <c r="AQ423" s="7">
        <f t="shared" si="50"/>
        <v>3</v>
      </c>
      <c r="AR423" s="3">
        <f t="shared" si="57"/>
        <v>102</v>
      </c>
      <c r="AS423" s="8">
        <f t="shared" si="51"/>
        <v>2.9411764705882353E-2</v>
      </c>
    </row>
    <row r="424" spans="1:45" ht="12.75" customHeight="1" x14ac:dyDescent="0.2">
      <c r="A424" s="157"/>
      <c r="B424" s="120" t="s">
        <v>30</v>
      </c>
      <c r="C424" s="96" t="s">
        <v>104</v>
      </c>
      <c r="D424" s="54"/>
      <c r="E424" s="27"/>
      <c r="F424" s="27"/>
      <c r="G424" s="103" t="s">
        <v>160</v>
      </c>
      <c r="H424" s="27"/>
      <c r="I424" s="27"/>
      <c r="J424" s="27"/>
      <c r="K424" s="103" t="s">
        <v>157</v>
      </c>
      <c r="L424" s="27"/>
      <c r="M424" s="27"/>
      <c r="N424" s="27"/>
      <c r="O424" s="103" t="s">
        <v>158</v>
      </c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103" t="s">
        <v>158</v>
      </c>
      <c r="AE424" s="27"/>
      <c r="AF424" s="27"/>
      <c r="AG424" s="27"/>
      <c r="AH424" s="43"/>
      <c r="AI424" s="112" t="s">
        <v>167</v>
      </c>
      <c r="AJ424" s="44"/>
      <c r="AK424" s="27"/>
      <c r="AL424" s="27"/>
      <c r="AM424" s="44"/>
      <c r="AN424" s="44"/>
      <c r="AO424" s="44"/>
      <c r="AP424" s="44"/>
      <c r="AQ424" s="7">
        <f t="shared" si="50"/>
        <v>5</v>
      </c>
      <c r="AR424" s="3">
        <f>34*2</f>
        <v>68</v>
      </c>
      <c r="AS424" s="8">
        <f t="shared" si="51"/>
        <v>7.3529411764705885E-2</v>
      </c>
    </row>
    <row r="425" spans="1:45" ht="12.75" customHeight="1" x14ac:dyDescent="0.2">
      <c r="A425" s="157"/>
      <c r="B425" s="121"/>
      <c r="C425" s="96" t="s">
        <v>105</v>
      </c>
      <c r="D425" s="54"/>
      <c r="E425" s="27"/>
      <c r="F425" s="27"/>
      <c r="G425" s="103" t="s">
        <v>160</v>
      </c>
      <c r="H425" s="27"/>
      <c r="I425" s="27"/>
      <c r="J425" s="27"/>
      <c r="K425" s="103" t="s">
        <v>157</v>
      </c>
      <c r="L425" s="27"/>
      <c r="M425" s="27"/>
      <c r="N425" s="27"/>
      <c r="O425" s="103" t="s">
        <v>158</v>
      </c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103" t="s">
        <v>158</v>
      </c>
      <c r="AE425" s="27"/>
      <c r="AF425" s="27"/>
      <c r="AG425" s="27"/>
      <c r="AH425" s="43"/>
      <c r="AI425" s="112" t="s">
        <v>167</v>
      </c>
      <c r="AJ425" s="44"/>
      <c r="AK425" s="27"/>
      <c r="AL425" s="27"/>
      <c r="AM425" s="44"/>
      <c r="AN425" s="44"/>
      <c r="AO425" s="44"/>
      <c r="AP425" s="44"/>
      <c r="AQ425" s="7">
        <f t="shared" si="50"/>
        <v>5</v>
      </c>
      <c r="AR425" s="3">
        <f t="shared" ref="AR425:AR433" si="58">34*2</f>
        <v>68</v>
      </c>
      <c r="AS425" s="8">
        <f t="shared" si="51"/>
        <v>7.3529411764705885E-2</v>
      </c>
    </row>
    <row r="426" spans="1:45" ht="12.75" customHeight="1" x14ac:dyDescent="0.2">
      <c r="A426" s="157"/>
      <c r="B426" s="121"/>
      <c r="C426" s="96" t="s">
        <v>106</v>
      </c>
      <c r="D426" s="54"/>
      <c r="E426" s="27"/>
      <c r="F426" s="27"/>
      <c r="G426" s="103" t="s">
        <v>160</v>
      </c>
      <c r="H426" s="27"/>
      <c r="I426" s="27"/>
      <c r="J426" s="27"/>
      <c r="K426" s="103" t="s">
        <v>157</v>
      </c>
      <c r="L426" s="27"/>
      <c r="M426" s="27"/>
      <c r="N426" s="27"/>
      <c r="O426" s="103" t="s">
        <v>158</v>
      </c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103" t="s">
        <v>158</v>
      </c>
      <c r="AE426" s="27"/>
      <c r="AF426" s="27"/>
      <c r="AG426" s="27"/>
      <c r="AH426" s="43"/>
      <c r="AI426" s="112" t="s">
        <v>167</v>
      </c>
      <c r="AJ426" s="44"/>
      <c r="AK426" s="27"/>
      <c r="AL426" s="27"/>
      <c r="AM426" s="44"/>
      <c r="AN426" s="44"/>
      <c r="AO426" s="44"/>
      <c r="AP426" s="44"/>
      <c r="AQ426" s="7">
        <f t="shared" si="50"/>
        <v>5</v>
      </c>
      <c r="AR426" s="3">
        <f t="shared" si="58"/>
        <v>68</v>
      </c>
      <c r="AS426" s="8">
        <f t="shared" si="51"/>
        <v>7.3529411764705885E-2</v>
      </c>
    </row>
    <row r="427" spans="1:45" ht="12.75" customHeight="1" x14ac:dyDescent="0.2">
      <c r="A427" s="157"/>
      <c r="B427" s="121"/>
      <c r="C427" s="96" t="s">
        <v>174</v>
      </c>
      <c r="D427" s="54"/>
      <c r="E427" s="27"/>
      <c r="F427" s="27"/>
      <c r="G427" s="103" t="s">
        <v>160</v>
      </c>
      <c r="H427" s="27"/>
      <c r="I427" s="27"/>
      <c r="J427" s="27"/>
      <c r="K427" s="103" t="s">
        <v>157</v>
      </c>
      <c r="L427" s="27"/>
      <c r="M427" s="27"/>
      <c r="N427" s="27"/>
      <c r="O427" s="103" t="s">
        <v>158</v>
      </c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103" t="s">
        <v>158</v>
      </c>
      <c r="AE427" s="27"/>
      <c r="AF427" s="27"/>
      <c r="AG427" s="27"/>
      <c r="AH427" s="43"/>
      <c r="AI427" s="112" t="s">
        <v>167</v>
      </c>
      <c r="AJ427" s="44"/>
      <c r="AK427" s="27"/>
      <c r="AL427" s="27"/>
      <c r="AM427" s="44"/>
      <c r="AN427" s="44"/>
      <c r="AO427" s="44"/>
      <c r="AP427" s="44"/>
      <c r="AQ427" s="7">
        <f t="shared" si="50"/>
        <v>5</v>
      </c>
      <c r="AR427" s="3">
        <f t="shared" si="58"/>
        <v>68</v>
      </c>
      <c r="AS427" s="8">
        <f t="shared" si="51"/>
        <v>7.3529411764705885E-2</v>
      </c>
    </row>
    <row r="428" spans="1:45" ht="12.75" customHeight="1" x14ac:dyDescent="0.2">
      <c r="A428" s="157"/>
      <c r="B428" s="121"/>
      <c r="C428" s="96" t="s">
        <v>175</v>
      </c>
      <c r="D428" s="54"/>
      <c r="E428" s="27"/>
      <c r="F428" s="27"/>
      <c r="G428" s="103" t="s">
        <v>160</v>
      </c>
      <c r="H428" s="27"/>
      <c r="I428" s="27"/>
      <c r="J428" s="27"/>
      <c r="K428" s="103" t="s">
        <v>157</v>
      </c>
      <c r="L428" s="27"/>
      <c r="M428" s="27"/>
      <c r="N428" s="27"/>
      <c r="O428" s="103" t="s">
        <v>158</v>
      </c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103" t="s">
        <v>158</v>
      </c>
      <c r="AE428" s="27"/>
      <c r="AF428" s="27"/>
      <c r="AG428" s="27"/>
      <c r="AH428" s="43"/>
      <c r="AI428" s="112" t="s">
        <v>167</v>
      </c>
      <c r="AJ428" s="44"/>
      <c r="AK428" s="27"/>
      <c r="AL428" s="27"/>
      <c r="AM428" s="44"/>
      <c r="AN428" s="44"/>
      <c r="AO428" s="44"/>
      <c r="AP428" s="44"/>
      <c r="AQ428" s="7">
        <f t="shared" si="50"/>
        <v>5</v>
      </c>
      <c r="AR428" s="3">
        <f t="shared" si="58"/>
        <v>68</v>
      </c>
      <c r="AS428" s="8">
        <f t="shared" si="51"/>
        <v>7.3529411764705885E-2</v>
      </c>
    </row>
    <row r="429" spans="1:45" ht="12.75" customHeight="1" x14ac:dyDescent="0.2">
      <c r="A429" s="157"/>
      <c r="B429" s="120" t="s">
        <v>34</v>
      </c>
      <c r="C429" s="96" t="s">
        <v>104</v>
      </c>
      <c r="D429" s="54"/>
      <c r="E429" s="27"/>
      <c r="F429" s="27"/>
      <c r="G429" s="27"/>
      <c r="H429" s="27"/>
      <c r="I429" s="27"/>
      <c r="J429" s="103" t="s">
        <v>160</v>
      </c>
      <c r="K429" s="103" t="s">
        <v>157</v>
      </c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103" t="s">
        <v>158</v>
      </c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43"/>
      <c r="AI429" s="112" t="s">
        <v>167</v>
      </c>
      <c r="AJ429" s="44"/>
      <c r="AK429" s="27"/>
      <c r="AL429" s="27"/>
      <c r="AM429" s="44"/>
      <c r="AN429" s="44"/>
      <c r="AO429" s="44"/>
      <c r="AP429" s="44"/>
      <c r="AQ429" s="7">
        <f t="shared" si="50"/>
        <v>4</v>
      </c>
      <c r="AR429" s="3">
        <f t="shared" si="58"/>
        <v>68</v>
      </c>
      <c r="AS429" s="8">
        <f t="shared" si="51"/>
        <v>5.8823529411764705E-2</v>
      </c>
    </row>
    <row r="430" spans="1:45" ht="12.75" customHeight="1" x14ac:dyDescent="0.2">
      <c r="A430" s="157"/>
      <c r="B430" s="121"/>
      <c r="C430" s="96" t="s">
        <v>105</v>
      </c>
      <c r="D430" s="54"/>
      <c r="E430" s="27"/>
      <c r="F430" s="27"/>
      <c r="G430" s="27"/>
      <c r="H430" s="27"/>
      <c r="I430" s="27"/>
      <c r="J430" s="103" t="s">
        <v>160</v>
      </c>
      <c r="K430" s="103" t="s">
        <v>157</v>
      </c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103" t="s">
        <v>158</v>
      </c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43"/>
      <c r="AI430" s="112" t="s">
        <v>167</v>
      </c>
      <c r="AJ430" s="44"/>
      <c r="AK430" s="27"/>
      <c r="AL430" s="27"/>
      <c r="AM430" s="44"/>
      <c r="AN430" s="44"/>
      <c r="AO430" s="44"/>
      <c r="AP430" s="44"/>
      <c r="AQ430" s="7">
        <f t="shared" si="50"/>
        <v>4</v>
      </c>
      <c r="AR430" s="3">
        <f t="shared" si="58"/>
        <v>68</v>
      </c>
      <c r="AS430" s="8">
        <f t="shared" si="51"/>
        <v>5.8823529411764705E-2</v>
      </c>
    </row>
    <row r="431" spans="1:45" ht="12.75" customHeight="1" x14ac:dyDescent="0.2">
      <c r="A431" s="157"/>
      <c r="B431" s="121"/>
      <c r="C431" s="96" t="s">
        <v>106</v>
      </c>
      <c r="D431" s="54"/>
      <c r="E431" s="27"/>
      <c r="F431" s="27"/>
      <c r="G431" s="27"/>
      <c r="H431" s="27"/>
      <c r="I431" s="27"/>
      <c r="J431" s="103" t="s">
        <v>160</v>
      </c>
      <c r="K431" s="103" t="s">
        <v>157</v>
      </c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103" t="s">
        <v>158</v>
      </c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43"/>
      <c r="AI431" s="112" t="s">
        <v>167</v>
      </c>
      <c r="AJ431" s="44"/>
      <c r="AK431" s="27"/>
      <c r="AL431" s="27"/>
      <c r="AM431" s="44"/>
      <c r="AN431" s="44"/>
      <c r="AO431" s="44"/>
      <c r="AP431" s="44"/>
      <c r="AQ431" s="7">
        <f t="shared" si="50"/>
        <v>4</v>
      </c>
      <c r="AR431" s="3">
        <f t="shared" si="58"/>
        <v>68</v>
      </c>
      <c r="AS431" s="8">
        <f t="shared" si="51"/>
        <v>5.8823529411764705E-2</v>
      </c>
    </row>
    <row r="432" spans="1:45" ht="12.75" customHeight="1" x14ac:dyDescent="0.2">
      <c r="A432" s="157"/>
      <c r="B432" s="121"/>
      <c r="C432" s="96" t="s">
        <v>174</v>
      </c>
      <c r="D432" s="54"/>
      <c r="E432" s="27"/>
      <c r="F432" s="27"/>
      <c r="G432" s="27"/>
      <c r="H432" s="27"/>
      <c r="I432" s="27"/>
      <c r="J432" s="103" t="s">
        <v>160</v>
      </c>
      <c r="K432" s="103" t="s">
        <v>157</v>
      </c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103" t="s">
        <v>158</v>
      </c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43"/>
      <c r="AI432" s="112" t="s">
        <v>167</v>
      </c>
      <c r="AJ432" s="44"/>
      <c r="AK432" s="27"/>
      <c r="AL432" s="27"/>
      <c r="AM432" s="44"/>
      <c r="AN432" s="44"/>
      <c r="AO432" s="44"/>
      <c r="AP432" s="44"/>
      <c r="AQ432" s="7">
        <f t="shared" si="50"/>
        <v>4</v>
      </c>
      <c r="AR432" s="3">
        <f t="shared" si="58"/>
        <v>68</v>
      </c>
      <c r="AS432" s="8">
        <f t="shared" si="51"/>
        <v>5.8823529411764705E-2</v>
      </c>
    </row>
    <row r="433" spans="1:45" ht="12.75" customHeight="1" x14ac:dyDescent="0.2">
      <c r="A433" s="157"/>
      <c r="B433" s="121"/>
      <c r="C433" s="96" t="s">
        <v>175</v>
      </c>
      <c r="D433" s="54"/>
      <c r="E433" s="27"/>
      <c r="F433" s="27"/>
      <c r="G433" s="27"/>
      <c r="H433" s="27"/>
      <c r="I433" s="27"/>
      <c r="J433" s="103" t="s">
        <v>160</v>
      </c>
      <c r="K433" s="103" t="s">
        <v>157</v>
      </c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103" t="s">
        <v>158</v>
      </c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43"/>
      <c r="AI433" s="112" t="s">
        <v>167</v>
      </c>
      <c r="AJ433" s="44"/>
      <c r="AK433" s="27"/>
      <c r="AL433" s="27"/>
      <c r="AM433" s="44"/>
      <c r="AN433" s="44"/>
      <c r="AO433" s="44"/>
      <c r="AP433" s="44"/>
      <c r="AQ433" s="7">
        <f t="shared" si="50"/>
        <v>4</v>
      </c>
      <c r="AR433" s="3">
        <f t="shared" si="58"/>
        <v>68</v>
      </c>
      <c r="AS433" s="8">
        <f t="shared" si="51"/>
        <v>5.8823529411764705E-2</v>
      </c>
    </row>
    <row r="434" spans="1:45" ht="12.75" customHeight="1" x14ac:dyDescent="0.2">
      <c r="A434" s="157"/>
      <c r="B434" s="120" t="s">
        <v>29</v>
      </c>
      <c r="C434" s="96" t="s">
        <v>104</v>
      </c>
      <c r="D434" s="52"/>
      <c r="E434" s="27"/>
      <c r="F434" s="27"/>
      <c r="G434" s="27"/>
      <c r="H434" s="27"/>
      <c r="I434" s="27"/>
      <c r="J434" s="27"/>
      <c r="K434" s="103" t="s">
        <v>157</v>
      </c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103" t="s">
        <v>158</v>
      </c>
      <c r="Z434" s="27"/>
      <c r="AA434" s="27"/>
      <c r="AB434" s="27"/>
      <c r="AC434" s="27"/>
      <c r="AD434" s="27"/>
      <c r="AE434" s="27"/>
      <c r="AF434" s="27"/>
      <c r="AG434" s="27"/>
      <c r="AH434" s="43"/>
      <c r="AI434" s="112" t="s">
        <v>167</v>
      </c>
      <c r="AJ434" s="27"/>
      <c r="AK434" s="27"/>
      <c r="AL434" s="27"/>
      <c r="AM434" s="44"/>
      <c r="AN434" s="44"/>
      <c r="AO434" s="44"/>
      <c r="AP434" s="44"/>
      <c r="AQ434" s="7">
        <f t="shared" si="50"/>
        <v>3</v>
      </c>
      <c r="AR434" s="3">
        <f>34*1</f>
        <v>34</v>
      </c>
      <c r="AS434" s="8">
        <f t="shared" si="51"/>
        <v>8.8235294117647065E-2</v>
      </c>
    </row>
    <row r="435" spans="1:45" ht="12.75" customHeight="1" x14ac:dyDescent="0.2">
      <c r="A435" s="157"/>
      <c r="B435" s="121"/>
      <c r="C435" s="96" t="s">
        <v>105</v>
      </c>
      <c r="D435" s="52"/>
      <c r="E435" s="27"/>
      <c r="F435" s="27"/>
      <c r="G435" s="27"/>
      <c r="H435" s="27"/>
      <c r="I435" s="27"/>
      <c r="J435" s="27"/>
      <c r="K435" s="103" t="s">
        <v>157</v>
      </c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103" t="s">
        <v>158</v>
      </c>
      <c r="Z435" s="27"/>
      <c r="AA435" s="27"/>
      <c r="AB435" s="27"/>
      <c r="AC435" s="27"/>
      <c r="AD435" s="27"/>
      <c r="AE435" s="27"/>
      <c r="AF435" s="27"/>
      <c r="AG435" s="27"/>
      <c r="AH435" s="43"/>
      <c r="AI435" s="112" t="s">
        <v>167</v>
      </c>
      <c r="AJ435" s="27"/>
      <c r="AK435" s="27"/>
      <c r="AL435" s="27"/>
      <c r="AM435" s="44"/>
      <c r="AN435" s="44"/>
      <c r="AO435" s="44"/>
      <c r="AP435" s="44"/>
      <c r="AQ435" s="7">
        <f t="shared" si="50"/>
        <v>3</v>
      </c>
      <c r="AR435" s="3">
        <f t="shared" ref="AR435:AR448" si="59">34*1</f>
        <v>34</v>
      </c>
      <c r="AS435" s="8">
        <f t="shared" si="51"/>
        <v>8.8235294117647065E-2</v>
      </c>
    </row>
    <row r="436" spans="1:45" ht="12.75" customHeight="1" x14ac:dyDescent="0.2">
      <c r="A436" s="157"/>
      <c r="B436" s="121"/>
      <c r="C436" s="96" t="s">
        <v>106</v>
      </c>
      <c r="D436" s="59"/>
      <c r="E436" s="27"/>
      <c r="F436" s="27"/>
      <c r="G436" s="27"/>
      <c r="H436" s="27"/>
      <c r="I436" s="27"/>
      <c r="J436" s="27"/>
      <c r="K436" s="103" t="s">
        <v>157</v>
      </c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103" t="s">
        <v>158</v>
      </c>
      <c r="Z436" s="27"/>
      <c r="AA436" s="27"/>
      <c r="AB436" s="27"/>
      <c r="AC436" s="27"/>
      <c r="AD436" s="27"/>
      <c r="AE436" s="27"/>
      <c r="AF436" s="27"/>
      <c r="AG436" s="27"/>
      <c r="AH436" s="43"/>
      <c r="AI436" s="112" t="s">
        <v>167</v>
      </c>
      <c r="AJ436" s="27"/>
      <c r="AK436" s="27"/>
      <c r="AL436" s="27"/>
      <c r="AM436" s="44"/>
      <c r="AN436" s="44"/>
      <c r="AO436" s="44"/>
      <c r="AP436" s="44"/>
      <c r="AQ436" s="7">
        <f t="shared" si="50"/>
        <v>3</v>
      </c>
      <c r="AR436" s="3">
        <f t="shared" si="59"/>
        <v>34</v>
      </c>
      <c r="AS436" s="8">
        <f t="shared" si="51"/>
        <v>8.8235294117647065E-2</v>
      </c>
    </row>
    <row r="437" spans="1:45" ht="12.75" customHeight="1" x14ac:dyDescent="0.2">
      <c r="A437" s="157"/>
      <c r="B437" s="121"/>
      <c r="C437" s="96" t="s">
        <v>174</v>
      </c>
      <c r="D437" s="59"/>
      <c r="E437" s="27"/>
      <c r="F437" s="27"/>
      <c r="G437" s="27"/>
      <c r="H437" s="27"/>
      <c r="I437" s="27"/>
      <c r="J437" s="27"/>
      <c r="K437" s="103" t="s">
        <v>157</v>
      </c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103" t="s">
        <v>158</v>
      </c>
      <c r="Z437" s="27"/>
      <c r="AA437" s="27"/>
      <c r="AB437" s="27"/>
      <c r="AC437" s="27"/>
      <c r="AD437" s="27"/>
      <c r="AE437" s="27"/>
      <c r="AF437" s="27"/>
      <c r="AG437" s="27"/>
      <c r="AH437" s="43"/>
      <c r="AI437" s="112" t="s">
        <v>167</v>
      </c>
      <c r="AJ437" s="27"/>
      <c r="AK437" s="27"/>
      <c r="AL437" s="27"/>
      <c r="AM437" s="44"/>
      <c r="AN437" s="44"/>
      <c r="AO437" s="44"/>
      <c r="AP437" s="44"/>
      <c r="AQ437" s="7">
        <f t="shared" si="50"/>
        <v>3</v>
      </c>
      <c r="AR437" s="3">
        <f t="shared" si="59"/>
        <v>34</v>
      </c>
      <c r="AS437" s="8">
        <f t="shared" si="51"/>
        <v>8.8235294117647065E-2</v>
      </c>
    </row>
    <row r="438" spans="1:45" ht="12.75" customHeight="1" x14ac:dyDescent="0.2">
      <c r="A438" s="157"/>
      <c r="B438" s="121"/>
      <c r="C438" s="96" t="s">
        <v>175</v>
      </c>
      <c r="D438" s="59"/>
      <c r="E438" s="27"/>
      <c r="F438" s="27"/>
      <c r="G438" s="27"/>
      <c r="H438" s="27"/>
      <c r="I438" s="27"/>
      <c r="J438" s="27"/>
      <c r="K438" s="103" t="s">
        <v>157</v>
      </c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103" t="s">
        <v>158</v>
      </c>
      <c r="Z438" s="27"/>
      <c r="AA438" s="27"/>
      <c r="AB438" s="27"/>
      <c r="AC438" s="27"/>
      <c r="AD438" s="27"/>
      <c r="AE438" s="27"/>
      <c r="AF438" s="27"/>
      <c r="AG438" s="27"/>
      <c r="AH438" s="43"/>
      <c r="AI438" s="112" t="s">
        <v>167</v>
      </c>
      <c r="AJ438" s="27"/>
      <c r="AK438" s="27"/>
      <c r="AL438" s="27"/>
      <c r="AM438" s="44"/>
      <c r="AN438" s="44"/>
      <c r="AO438" s="44"/>
      <c r="AP438" s="44"/>
      <c r="AQ438" s="7">
        <f t="shared" si="50"/>
        <v>3</v>
      </c>
      <c r="AR438" s="3">
        <f t="shared" si="59"/>
        <v>34</v>
      </c>
      <c r="AS438" s="8">
        <f t="shared" si="51"/>
        <v>8.8235294117647065E-2</v>
      </c>
    </row>
    <row r="439" spans="1:45" ht="12.75" customHeight="1" x14ac:dyDescent="0.2">
      <c r="A439" s="157"/>
      <c r="B439" s="123" t="s">
        <v>53</v>
      </c>
      <c r="C439" s="96" t="s">
        <v>104</v>
      </c>
      <c r="D439" s="52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43"/>
      <c r="AI439" s="27"/>
      <c r="AJ439" s="27"/>
      <c r="AK439" s="27"/>
      <c r="AL439" s="27"/>
      <c r="AM439" s="44"/>
      <c r="AN439" s="44"/>
      <c r="AO439" s="44"/>
      <c r="AP439" s="44"/>
      <c r="AQ439" s="7">
        <f t="shared" si="50"/>
        <v>0</v>
      </c>
      <c r="AR439" s="3">
        <f t="shared" si="59"/>
        <v>34</v>
      </c>
      <c r="AS439" s="8">
        <f t="shared" si="51"/>
        <v>0</v>
      </c>
    </row>
    <row r="440" spans="1:45" ht="12.75" customHeight="1" x14ac:dyDescent="0.2">
      <c r="A440" s="157"/>
      <c r="B440" s="123"/>
      <c r="C440" s="96" t="s">
        <v>105</v>
      </c>
      <c r="D440" s="52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43"/>
      <c r="AI440" s="27"/>
      <c r="AJ440" s="27"/>
      <c r="AK440" s="27"/>
      <c r="AL440" s="27"/>
      <c r="AM440" s="44"/>
      <c r="AN440" s="44"/>
      <c r="AO440" s="44"/>
      <c r="AP440" s="44"/>
      <c r="AQ440" s="7">
        <f t="shared" si="50"/>
        <v>0</v>
      </c>
      <c r="AR440" s="3">
        <f t="shared" si="59"/>
        <v>34</v>
      </c>
      <c r="AS440" s="8">
        <f t="shared" si="51"/>
        <v>0</v>
      </c>
    </row>
    <row r="441" spans="1:45" ht="12.75" customHeight="1" x14ac:dyDescent="0.2">
      <c r="A441" s="157"/>
      <c r="B441" s="123"/>
      <c r="C441" s="96" t="s">
        <v>106</v>
      </c>
      <c r="D441" s="59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43"/>
      <c r="AI441" s="27"/>
      <c r="AJ441" s="27"/>
      <c r="AK441" s="27"/>
      <c r="AL441" s="27"/>
      <c r="AM441" s="44"/>
      <c r="AN441" s="44"/>
      <c r="AO441" s="44"/>
      <c r="AP441" s="44"/>
      <c r="AQ441" s="7">
        <f t="shared" si="50"/>
        <v>0</v>
      </c>
      <c r="AR441" s="3">
        <f t="shared" si="59"/>
        <v>34</v>
      </c>
      <c r="AS441" s="8">
        <f t="shared" si="51"/>
        <v>0</v>
      </c>
    </row>
    <row r="442" spans="1:45" ht="12.75" customHeight="1" x14ac:dyDescent="0.2">
      <c r="A442" s="157"/>
      <c r="B442" s="123"/>
      <c r="C442" s="96" t="s">
        <v>174</v>
      </c>
      <c r="D442" s="59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43"/>
      <c r="AI442" s="27"/>
      <c r="AJ442" s="27"/>
      <c r="AK442" s="27"/>
      <c r="AL442" s="27"/>
      <c r="AM442" s="44"/>
      <c r="AN442" s="44"/>
      <c r="AO442" s="44"/>
      <c r="AP442" s="44"/>
      <c r="AQ442" s="7">
        <f t="shared" si="50"/>
        <v>0</v>
      </c>
      <c r="AR442" s="3">
        <f t="shared" si="59"/>
        <v>34</v>
      </c>
      <c r="AS442" s="8">
        <f t="shared" si="51"/>
        <v>0</v>
      </c>
    </row>
    <row r="443" spans="1:45" ht="12.75" customHeight="1" x14ac:dyDescent="0.2">
      <c r="A443" s="157"/>
      <c r="B443" s="123"/>
      <c r="C443" s="96" t="s">
        <v>175</v>
      </c>
      <c r="D443" s="59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43"/>
      <c r="AI443" s="27"/>
      <c r="AJ443" s="27"/>
      <c r="AK443" s="27"/>
      <c r="AL443" s="27"/>
      <c r="AM443" s="44"/>
      <c r="AN443" s="44"/>
      <c r="AO443" s="44"/>
      <c r="AP443" s="44"/>
      <c r="AQ443" s="7">
        <f t="shared" si="50"/>
        <v>0</v>
      </c>
      <c r="AR443" s="3">
        <f t="shared" si="59"/>
        <v>34</v>
      </c>
      <c r="AS443" s="8">
        <f t="shared" si="51"/>
        <v>0</v>
      </c>
    </row>
    <row r="444" spans="1:45" ht="12.75" customHeight="1" x14ac:dyDescent="0.2">
      <c r="A444" s="157"/>
      <c r="B444" s="123" t="s">
        <v>54</v>
      </c>
      <c r="C444" s="96" t="s">
        <v>104</v>
      </c>
      <c r="D444" s="52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43"/>
      <c r="AI444" s="27"/>
      <c r="AJ444" s="27"/>
      <c r="AK444" s="27"/>
      <c r="AL444" s="27"/>
      <c r="AM444" s="44"/>
      <c r="AN444" s="44"/>
      <c r="AO444" s="44"/>
      <c r="AP444" s="44"/>
      <c r="AQ444" s="7">
        <f t="shared" si="50"/>
        <v>0</v>
      </c>
      <c r="AR444" s="3">
        <f t="shared" si="59"/>
        <v>34</v>
      </c>
      <c r="AS444" s="8">
        <f t="shared" si="51"/>
        <v>0</v>
      </c>
    </row>
    <row r="445" spans="1:45" ht="12.75" customHeight="1" x14ac:dyDescent="0.2">
      <c r="A445" s="157"/>
      <c r="B445" s="123"/>
      <c r="C445" s="96" t="s">
        <v>105</v>
      </c>
      <c r="D445" s="52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43"/>
      <c r="AI445" s="27"/>
      <c r="AJ445" s="27"/>
      <c r="AK445" s="27"/>
      <c r="AL445" s="27"/>
      <c r="AM445" s="44"/>
      <c r="AN445" s="44"/>
      <c r="AO445" s="44"/>
      <c r="AP445" s="44"/>
      <c r="AQ445" s="7">
        <f t="shared" si="50"/>
        <v>0</v>
      </c>
      <c r="AR445" s="3">
        <f t="shared" si="59"/>
        <v>34</v>
      </c>
      <c r="AS445" s="8">
        <f t="shared" si="51"/>
        <v>0</v>
      </c>
    </row>
    <row r="446" spans="1:45" ht="12.75" customHeight="1" x14ac:dyDescent="0.2">
      <c r="A446" s="157"/>
      <c r="B446" s="123"/>
      <c r="C446" s="96" t="s">
        <v>106</v>
      </c>
      <c r="D446" s="59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43"/>
      <c r="AI446" s="27"/>
      <c r="AJ446" s="27"/>
      <c r="AK446" s="27"/>
      <c r="AL446" s="27"/>
      <c r="AM446" s="44"/>
      <c r="AN446" s="44"/>
      <c r="AO446" s="44"/>
      <c r="AP446" s="44"/>
      <c r="AQ446" s="7">
        <f t="shared" si="50"/>
        <v>0</v>
      </c>
      <c r="AR446" s="3">
        <f t="shared" si="59"/>
        <v>34</v>
      </c>
      <c r="AS446" s="8">
        <f t="shared" si="51"/>
        <v>0</v>
      </c>
    </row>
    <row r="447" spans="1:45" ht="12.75" customHeight="1" x14ac:dyDescent="0.2">
      <c r="A447" s="157"/>
      <c r="B447" s="123"/>
      <c r="C447" s="96" t="s">
        <v>174</v>
      </c>
      <c r="D447" s="59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43"/>
      <c r="AI447" s="27"/>
      <c r="AJ447" s="27"/>
      <c r="AK447" s="27"/>
      <c r="AL447" s="27"/>
      <c r="AM447" s="44"/>
      <c r="AN447" s="44"/>
      <c r="AO447" s="44"/>
      <c r="AP447" s="44"/>
      <c r="AQ447" s="7">
        <f t="shared" si="50"/>
        <v>0</v>
      </c>
      <c r="AR447" s="3">
        <f t="shared" si="59"/>
        <v>34</v>
      </c>
      <c r="AS447" s="8">
        <f t="shared" si="51"/>
        <v>0</v>
      </c>
    </row>
    <row r="448" spans="1:45" ht="12.75" customHeight="1" x14ac:dyDescent="0.2">
      <c r="A448" s="157"/>
      <c r="B448" s="123"/>
      <c r="C448" s="96" t="s">
        <v>175</v>
      </c>
      <c r="D448" s="59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43"/>
      <c r="AI448" s="27"/>
      <c r="AJ448" s="27"/>
      <c r="AK448" s="27"/>
      <c r="AL448" s="27"/>
      <c r="AM448" s="44"/>
      <c r="AN448" s="44"/>
      <c r="AO448" s="44"/>
      <c r="AP448" s="44"/>
      <c r="AQ448" s="7">
        <f t="shared" ref="AQ448:AQ458" si="60">COUNTA(E448:AP448)</f>
        <v>0</v>
      </c>
      <c r="AR448" s="3">
        <f t="shared" si="59"/>
        <v>34</v>
      </c>
      <c r="AS448" s="8">
        <f t="shared" si="51"/>
        <v>0</v>
      </c>
    </row>
    <row r="449" spans="1:45" ht="12.75" customHeight="1" x14ac:dyDescent="0.2">
      <c r="A449" s="157"/>
      <c r="B449" s="123" t="s">
        <v>85</v>
      </c>
      <c r="C449" s="96" t="s">
        <v>104</v>
      </c>
      <c r="D449" s="52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103" t="s">
        <v>183</v>
      </c>
      <c r="AF449" s="27"/>
      <c r="AG449" s="27"/>
      <c r="AH449" s="43"/>
      <c r="AI449" s="27"/>
      <c r="AJ449" s="27"/>
      <c r="AK449" s="27"/>
      <c r="AL449" s="27"/>
      <c r="AM449" s="44"/>
      <c r="AN449" s="44"/>
      <c r="AO449" s="44"/>
      <c r="AP449" s="44"/>
      <c r="AQ449" s="7">
        <f t="shared" si="60"/>
        <v>1</v>
      </c>
      <c r="AR449" s="3">
        <f>34*2</f>
        <v>68</v>
      </c>
      <c r="AS449" s="8">
        <f t="shared" si="51"/>
        <v>1.4705882352941176E-2</v>
      </c>
    </row>
    <row r="450" spans="1:45" ht="12.75" customHeight="1" x14ac:dyDescent="0.2">
      <c r="A450" s="157"/>
      <c r="B450" s="123"/>
      <c r="C450" s="96" t="s">
        <v>105</v>
      </c>
      <c r="D450" s="52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103" t="s">
        <v>183</v>
      </c>
      <c r="AF450" s="27"/>
      <c r="AG450" s="27"/>
      <c r="AH450" s="43"/>
      <c r="AI450" s="27"/>
      <c r="AJ450" s="27"/>
      <c r="AK450" s="27"/>
      <c r="AL450" s="27"/>
      <c r="AM450" s="44"/>
      <c r="AN450" s="44"/>
      <c r="AO450" s="44"/>
      <c r="AP450" s="44"/>
      <c r="AQ450" s="7">
        <f t="shared" si="60"/>
        <v>1</v>
      </c>
      <c r="AR450" s="3">
        <f t="shared" ref="AR450:AR458" si="61">34*2</f>
        <v>68</v>
      </c>
      <c r="AS450" s="8">
        <f t="shared" si="51"/>
        <v>1.4705882352941176E-2</v>
      </c>
    </row>
    <row r="451" spans="1:45" ht="12.75" customHeight="1" x14ac:dyDescent="0.2">
      <c r="A451" s="157"/>
      <c r="B451" s="123"/>
      <c r="C451" s="96" t="s">
        <v>106</v>
      </c>
      <c r="D451" s="59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103" t="s">
        <v>183</v>
      </c>
      <c r="AF451" s="27"/>
      <c r="AG451" s="27"/>
      <c r="AH451" s="43"/>
      <c r="AI451" s="27"/>
      <c r="AJ451" s="27"/>
      <c r="AK451" s="27"/>
      <c r="AL451" s="27"/>
      <c r="AM451" s="44"/>
      <c r="AN451" s="44"/>
      <c r="AO451" s="44"/>
      <c r="AP451" s="44"/>
      <c r="AQ451" s="7">
        <f t="shared" si="60"/>
        <v>1</v>
      </c>
      <c r="AR451" s="3">
        <f t="shared" si="61"/>
        <v>68</v>
      </c>
      <c r="AS451" s="8">
        <f t="shared" si="51"/>
        <v>1.4705882352941176E-2</v>
      </c>
    </row>
    <row r="452" spans="1:45" ht="12.75" customHeight="1" x14ac:dyDescent="0.2">
      <c r="A452" s="157"/>
      <c r="B452" s="123"/>
      <c r="C452" s="96" t="s">
        <v>174</v>
      </c>
      <c r="D452" s="59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103" t="s">
        <v>183</v>
      </c>
      <c r="AF452" s="27"/>
      <c r="AG452" s="27"/>
      <c r="AH452" s="43"/>
      <c r="AI452" s="27"/>
      <c r="AJ452" s="27"/>
      <c r="AK452" s="27"/>
      <c r="AL452" s="27"/>
      <c r="AM452" s="44"/>
      <c r="AN452" s="44"/>
      <c r="AO452" s="44"/>
      <c r="AP452" s="44"/>
      <c r="AQ452" s="7">
        <f t="shared" si="60"/>
        <v>1</v>
      </c>
      <c r="AR452" s="3">
        <f t="shared" si="61"/>
        <v>68</v>
      </c>
      <c r="AS452" s="8">
        <f t="shared" si="51"/>
        <v>1.4705882352941176E-2</v>
      </c>
    </row>
    <row r="453" spans="1:45" ht="12.75" customHeight="1" x14ac:dyDescent="0.2">
      <c r="A453" s="157"/>
      <c r="B453" s="123"/>
      <c r="C453" s="96" t="s">
        <v>175</v>
      </c>
      <c r="D453" s="59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103" t="s">
        <v>183</v>
      </c>
      <c r="AF453" s="27"/>
      <c r="AG453" s="27"/>
      <c r="AH453" s="43"/>
      <c r="AI453" s="27"/>
      <c r="AJ453" s="27"/>
      <c r="AK453" s="27"/>
      <c r="AL453" s="27"/>
      <c r="AM453" s="44"/>
      <c r="AN453" s="44"/>
      <c r="AO453" s="44"/>
      <c r="AP453" s="44"/>
      <c r="AQ453" s="7">
        <f t="shared" si="60"/>
        <v>1</v>
      </c>
      <c r="AR453" s="3">
        <f t="shared" si="61"/>
        <v>68</v>
      </c>
      <c r="AS453" s="8">
        <f t="shared" si="51"/>
        <v>1.4705882352941176E-2</v>
      </c>
    </row>
    <row r="454" spans="1:45" ht="12.75" customHeight="1" x14ac:dyDescent="0.2">
      <c r="A454" s="157"/>
      <c r="B454" s="123" t="s">
        <v>72</v>
      </c>
      <c r="C454" s="96" t="s">
        <v>104</v>
      </c>
      <c r="D454" s="52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43"/>
      <c r="AI454" s="27"/>
      <c r="AJ454" s="27"/>
      <c r="AK454" s="27"/>
      <c r="AL454" s="27"/>
      <c r="AM454" s="44"/>
      <c r="AN454" s="44"/>
      <c r="AO454" s="44"/>
      <c r="AP454" s="44"/>
      <c r="AQ454" s="7">
        <f t="shared" si="60"/>
        <v>0</v>
      </c>
      <c r="AR454" s="3">
        <f t="shared" si="61"/>
        <v>68</v>
      </c>
      <c r="AS454" s="8">
        <f t="shared" si="51"/>
        <v>0</v>
      </c>
    </row>
    <row r="455" spans="1:45" ht="12.75" customHeight="1" x14ac:dyDescent="0.2">
      <c r="A455" s="157"/>
      <c r="B455" s="123"/>
      <c r="C455" s="96" t="s">
        <v>105</v>
      </c>
      <c r="D455" s="52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43"/>
      <c r="AI455" s="27"/>
      <c r="AJ455" s="27"/>
      <c r="AK455" s="27"/>
      <c r="AL455" s="27"/>
      <c r="AM455" s="44"/>
      <c r="AN455" s="44"/>
      <c r="AO455" s="44"/>
      <c r="AP455" s="44"/>
      <c r="AQ455" s="7">
        <f t="shared" si="60"/>
        <v>0</v>
      </c>
      <c r="AR455" s="3">
        <f t="shared" si="61"/>
        <v>68</v>
      </c>
      <c r="AS455" s="8">
        <f t="shared" si="51"/>
        <v>0</v>
      </c>
    </row>
    <row r="456" spans="1:45" ht="12.75" customHeight="1" x14ac:dyDescent="0.2">
      <c r="A456" s="157"/>
      <c r="B456" s="123"/>
      <c r="C456" s="96" t="s">
        <v>106</v>
      </c>
      <c r="D456" s="59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43"/>
      <c r="AI456" s="27"/>
      <c r="AJ456" s="27"/>
      <c r="AK456" s="27"/>
      <c r="AL456" s="27"/>
      <c r="AM456" s="44"/>
      <c r="AN456" s="44"/>
      <c r="AO456" s="44"/>
      <c r="AP456" s="44"/>
      <c r="AQ456" s="7">
        <f t="shared" si="60"/>
        <v>0</v>
      </c>
      <c r="AR456" s="3">
        <f t="shared" si="61"/>
        <v>68</v>
      </c>
      <c r="AS456" s="8">
        <f t="shared" ref="AS456:AS458" si="62">AQ456/AR456</f>
        <v>0</v>
      </c>
    </row>
    <row r="457" spans="1:45" ht="12.75" customHeight="1" x14ac:dyDescent="0.2">
      <c r="A457" s="157"/>
      <c r="B457" s="123"/>
      <c r="C457" s="96" t="s">
        <v>174</v>
      </c>
      <c r="D457" s="59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43"/>
      <c r="AI457" s="27"/>
      <c r="AJ457" s="27"/>
      <c r="AK457" s="27"/>
      <c r="AL457" s="27"/>
      <c r="AM457" s="44"/>
      <c r="AN457" s="44"/>
      <c r="AO457" s="44"/>
      <c r="AP457" s="44"/>
      <c r="AQ457" s="7">
        <f t="shared" si="60"/>
        <v>0</v>
      </c>
      <c r="AR457" s="3">
        <f t="shared" si="61"/>
        <v>68</v>
      </c>
      <c r="AS457" s="8">
        <f t="shared" si="62"/>
        <v>0</v>
      </c>
    </row>
    <row r="458" spans="1:45" ht="12.75" customHeight="1" x14ac:dyDescent="0.2">
      <c r="A458" s="157"/>
      <c r="B458" s="123"/>
      <c r="C458" s="96" t="s">
        <v>175</v>
      </c>
      <c r="D458" s="59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43"/>
      <c r="AI458" s="27"/>
      <c r="AJ458" s="27"/>
      <c r="AK458" s="27"/>
      <c r="AL458" s="27"/>
      <c r="AM458" s="44"/>
      <c r="AN458" s="44"/>
      <c r="AO458" s="44"/>
      <c r="AP458" s="44"/>
      <c r="AQ458" s="7">
        <f t="shared" si="60"/>
        <v>0</v>
      </c>
      <c r="AR458" s="3">
        <f t="shared" si="61"/>
        <v>68</v>
      </c>
      <c r="AS458" s="8">
        <f t="shared" si="62"/>
        <v>0</v>
      </c>
    </row>
    <row r="459" spans="1:45" ht="27" customHeight="1" x14ac:dyDescent="0.2">
      <c r="A459" s="69"/>
      <c r="B459" s="70"/>
      <c r="C459" s="70"/>
      <c r="D459" s="70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  <c r="AG459" s="68"/>
      <c r="AH459" s="68"/>
      <c r="AI459" s="68"/>
      <c r="AJ459" s="68"/>
      <c r="AK459" s="68"/>
      <c r="AL459" s="68"/>
      <c r="AM459" s="69"/>
      <c r="AN459" s="69"/>
      <c r="AO459" s="69"/>
      <c r="AP459" s="69"/>
      <c r="AQ459" s="69"/>
      <c r="AR459" s="69"/>
      <c r="AS459" s="69"/>
    </row>
    <row r="460" spans="1:45" s="2" customFormat="1" ht="81.75" customHeight="1" x14ac:dyDescent="0.2">
      <c r="A460" s="160" t="s">
        <v>36</v>
      </c>
      <c r="B460" s="160"/>
      <c r="C460" s="160"/>
      <c r="D460" s="160"/>
      <c r="E460" s="124" t="s">
        <v>40</v>
      </c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  <c r="AA460" s="124"/>
      <c r="AB460" s="124"/>
      <c r="AC460" s="124"/>
      <c r="AD460" s="124"/>
      <c r="AE460" s="124"/>
      <c r="AF460" s="124"/>
      <c r="AG460" s="124"/>
      <c r="AH460" s="124"/>
      <c r="AI460" s="124"/>
      <c r="AJ460" s="124"/>
      <c r="AK460" s="124"/>
      <c r="AL460" s="124"/>
      <c r="AM460" s="124"/>
      <c r="AN460" s="124"/>
      <c r="AO460" s="124"/>
      <c r="AP460" s="124"/>
      <c r="AQ460" s="126" t="s">
        <v>20</v>
      </c>
      <c r="AR460" s="158" t="s">
        <v>22</v>
      </c>
      <c r="AS460" s="159" t="s">
        <v>21</v>
      </c>
    </row>
    <row r="461" spans="1:45" s="2" customFormat="1" ht="21.75" customHeight="1" x14ac:dyDescent="0.2">
      <c r="A461" s="123" t="s">
        <v>0</v>
      </c>
      <c r="B461" s="123"/>
      <c r="C461" s="123"/>
      <c r="D461" s="23" t="s">
        <v>18</v>
      </c>
      <c r="E461" s="123" t="s">
        <v>1</v>
      </c>
      <c r="F461" s="123"/>
      <c r="G461" s="123"/>
      <c r="H461" s="123"/>
      <c r="I461" s="123" t="s">
        <v>2</v>
      </c>
      <c r="J461" s="123"/>
      <c r="K461" s="123"/>
      <c r="L461" s="123"/>
      <c r="M461" s="123" t="s">
        <v>3</v>
      </c>
      <c r="N461" s="123"/>
      <c r="O461" s="123"/>
      <c r="P461" s="123"/>
      <c r="Q461" s="123" t="s">
        <v>4</v>
      </c>
      <c r="R461" s="123"/>
      <c r="S461" s="123"/>
      <c r="T461" s="123"/>
      <c r="U461" s="123" t="s">
        <v>5</v>
      </c>
      <c r="V461" s="123"/>
      <c r="W461" s="123"/>
      <c r="X461" s="123" t="s">
        <v>6</v>
      </c>
      <c r="Y461" s="123"/>
      <c r="Z461" s="123"/>
      <c r="AA461" s="123"/>
      <c r="AB461" s="123" t="s">
        <v>7</v>
      </c>
      <c r="AC461" s="123"/>
      <c r="AD461" s="123"/>
      <c r="AE461" s="123" t="s">
        <v>8</v>
      </c>
      <c r="AF461" s="123"/>
      <c r="AG461" s="123"/>
      <c r="AH461" s="123"/>
      <c r="AI461" s="123"/>
      <c r="AJ461" s="123" t="s">
        <v>9</v>
      </c>
      <c r="AK461" s="123"/>
      <c r="AL461" s="123"/>
      <c r="AM461" s="123" t="s">
        <v>10</v>
      </c>
      <c r="AN461" s="123"/>
      <c r="AO461" s="123"/>
      <c r="AP461" s="123"/>
      <c r="AQ461" s="126"/>
      <c r="AR461" s="158"/>
      <c r="AS461" s="159"/>
    </row>
    <row r="462" spans="1:45" s="6" customFormat="1" ht="11.25" customHeight="1" x14ac:dyDescent="0.2">
      <c r="A462" s="123"/>
      <c r="B462" s="123"/>
      <c r="C462" s="123"/>
      <c r="D462" s="23" t="s">
        <v>19</v>
      </c>
      <c r="E462" s="5">
        <v>1</v>
      </c>
      <c r="F462" s="5">
        <v>2</v>
      </c>
      <c r="G462" s="5">
        <v>3</v>
      </c>
      <c r="H462" s="5">
        <v>4</v>
      </c>
      <c r="I462" s="5">
        <v>5</v>
      </c>
      <c r="J462" s="5">
        <v>6</v>
      </c>
      <c r="K462" s="5">
        <v>7</v>
      </c>
      <c r="L462" s="5">
        <v>8</v>
      </c>
      <c r="M462" s="5">
        <v>9</v>
      </c>
      <c r="N462" s="5">
        <v>10</v>
      </c>
      <c r="O462" s="5">
        <v>11</v>
      </c>
      <c r="P462" s="5">
        <v>12</v>
      </c>
      <c r="Q462" s="5">
        <v>13</v>
      </c>
      <c r="R462" s="5">
        <v>14</v>
      </c>
      <c r="S462" s="5">
        <v>15</v>
      </c>
      <c r="T462" s="5">
        <v>16</v>
      </c>
      <c r="U462" s="5">
        <v>17</v>
      </c>
      <c r="V462" s="5">
        <v>18</v>
      </c>
      <c r="W462" s="5">
        <v>19</v>
      </c>
      <c r="X462" s="5">
        <v>20</v>
      </c>
      <c r="Y462" s="5">
        <v>21</v>
      </c>
      <c r="Z462" s="5">
        <v>22</v>
      </c>
      <c r="AA462" s="5">
        <v>23</v>
      </c>
      <c r="AB462" s="5">
        <v>24</v>
      </c>
      <c r="AC462" s="5">
        <v>25</v>
      </c>
      <c r="AD462" s="5">
        <v>26</v>
      </c>
      <c r="AE462" s="5">
        <v>27</v>
      </c>
      <c r="AF462" s="5">
        <v>28</v>
      </c>
      <c r="AG462" s="5">
        <v>29</v>
      </c>
      <c r="AH462" s="5">
        <v>30</v>
      </c>
      <c r="AI462" s="5">
        <v>31</v>
      </c>
      <c r="AJ462" s="5">
        <v>32</v>
      </c>
      <c r="AK462" s="5">
        <v>33</v>
      </c>
      <c r="AL462" s="5">
        <v>34</v>
      </c>
      <c r="AM462" s="5">
        <v>35</v>
      </c>
      <c r="AN462" s="5">
        <v>36</v>
      </c>
      <c r="AO462" s="5">
        <v>37</v>
      </c>
      <c r="AP462" s="5">
        <v>38</v>
      </c>
      <c r="AQ462" s="126"/>
      <c r="AR462" s="158"/>
      <c r="AS462" s="159"/>
    </row>
    <row r="463" spans="1:45" s="6" customFormat="1" ht="11.25" customHeight="1" x14ac:dyDescent="0.2">
      <c r="A463" s="161" t="s">
        <v>25</v>
      </c>
      <c r="B463" s="120" t="s">
        <v>32</v>
      </c>
      <c r="C463" s="96" t="s">
        <v>108</v>
      </c>
      <c r="D463" s="59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102" t="s">
        <v>158</v>
      </c>
      <c r="AB463" s="5"/>
      <c r="AC463" s="5"/>
      <c r="AD463" s="5"/>
      <c r="AE463" s="5"/>
      <c r="AF463" s="5"/>
      <c r="AG463" s="5"/>
      <c r="AH463" s="5"/>
      <c r="AI463" s="5"/>
      <c r="AJ463" s="5"/>
      <c r="AK463" s="113" t="s">
        <v>167</v>
      </c>
      <c r="AL463" s="5"/>
      <c r="AM463" s="5"/>
      <c r="AN463" s="5"/>
      <c r="AO463" s="5"/>
      <c r="AP463" s="5"/>
      <c r="AQ463" s="7">
        <f t="shared" ref="AQ463:AQ468" si="63">COUNTA(E463:AP463)</f>
        <v>2</v>
      </c>
      <c r="AR463" s="98">
        <v>34</v>
      </c>
      <c r="AS463" s="8">
        <f t="shared" ref="AS463:AS468" si="64">AQ463/AR463</f>
        <v>5.8823529411764705E-2</v>
      </c>
    </row>
    <row r="464" spans="1:45" s="6" customFormat="1" ht="11.25" customHeight="1" x14ac:dyDescent="0.2">
      <c r="A464" s="162"/>
      <c r="B464" s="121"/>
      <c r="C464" s="96" t="s">
        <v>109</v>
      </c>
      <c r="D464" s="59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102" t="s">
        <v>158</v>
      </c>
      <c r="AB464" s="5"/>
      <c r="AC464" s="5"/>
      <c r="AD464" s="5"/>
      <c r="AE464" s="5"/>
      <c r="AF464" s="5"/>
      <c r="AG464" s="5"/>
      <c r="AH464" s="5"/>
      <c r="AI464" s="5"/>
      <c r="AJ464" s="5"/>
      <c r="AK464" s="113" t="s">
        <v>167</v>
      </c>
      <c r="AL464" s="5"/>
      <c r="AM464" s="5"/>
      <c r="AN464" s="5"/>
      <c r="AO464" s="5"/>
      <c r="AP464" s="5"/>
      <c r="AQ464" s="7">
        <f t="shared" si="63"/>
        <v>2</v>
      </c>
      <c r="AR464" s="98">
        <v>34</v>
      </c>
      <c r="AS464" s="8">
        <f t="shared" si="64"/>
        <v>5.8823529411764705E-2</v>
      </c>
    </row>
    <row r="465" spans="1:45" s="6" customFormat="1" ht="11.25" customHeight="1" x14ac:dyDescent="0.2">
      <c r="A465" s="162"/>
      <c r="B465" s="121"/>
      <c r="C465" s="96" t="s">
        <v>110</v>
      </c>
      <c r="D465" s="59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102" t="s">
        <v>158</v>
      </c>
      <c r="AB465" s="5"/>
      <c r="AC465" s="5"/>
      <c r="AD465" s="5"/>
      <c r="AE465" s="5"/>
      <c r="AF465" s="5"/>
      <c r="AG465" s="5"/>
      <c r="AH465" s="5"/>
      <c r="AI465" s="5"/>
      <c r="AJ465" s="5"/>
      <c r="AK465" s="113" t="s">
        <v>167</v>
      </c>
      <c r="AL465" s="5"/>
      <c r="AM465" s="5"/>
      <c r="AN465" s="5"/>
      <c r="AO465" s="5"/>
      <c r="AP465" s="5"/>
      <c r="AQ465" s="7">
        <f t="shared" si="63"/>
        <v>2</v>
      </c>
      <c r="AR465" s="98">
        <v>34</v>
      </c>
      <c r="AS465" s="8">
        <f t="shared" si="64"/>
        <v>5.8823529411764705E-2</v>
      </c>
    </row>
    <row r="466" spans="1:45" s="6" customFormat="1" ht="11.25" customHeight="1" x14ac:dyDescent="0.2">
      <c r="A466" s="162"/>
      <c r="B466" s="121"/>
      <c r="C466" s="96" t="s">
        <v>176</v>
      </c>
      <c r="D466" s="59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102" t="s">
        <v>158</v>
      </c>
      <c r="AB466" s="5"/>
      <c r="AC466" s="5"/>
      <c r="AD466" s="5"/>
      <c r="AE466" s="5"/>
      <c r="AF466" s="5"/>
      <c r="AG466" s="5"/>
      <c r="AH466" s="5"/>
      <c r="AI466" s="5"/>
      <c r="AJ466" s="5"/>
      <c r="AK466" s="113" t="s">
        <v>167</v>
      </c>
      <c r="AL466" s="5"/>
      <c r="AM466" s="5"/>
      <c r="AN466" s="5"/>
      <c r="AO466" s="5"/>
      <c r="AP466" s="5"/>
      <c r="AQ466" s="7">
        <f t="shared" si="63"/>
        <v>2</v>
      </c>
      <c r="AR466" s="98">
        <v>34</v>
      </c>
      <c r="AS466" s="8">
        <f t="shared" si="64"/>
        <v>5.8823529411764705E-2</v>
      </c>
    </row>
    <row r="467" spans="1:45" s="6" customFormat="1" ht="11.25" customHeight="1" x14ac:dyDescent="0.2">
      <c r="A467" s="162"/>
      <c r="B467" s="121"/>
      <c r="C467" s="96" t="s">
        <v>177</v>
      </c>
      <c r="D467" s="59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102" t="s">
        <v>158</v>
      </c>
      <c r="AB467" s="5"/>
      <c r="AC467" s="5"/>
      <c r="AD467" s="5"/>
      <c r="AE467" s="5"/>
      <c r="AF467" s="5"/>
      <c r="AG467" s="5"/>
      <c r="AH467" s="5"/>
      <c r="AI467" s="5"/>
      <c r="AJ467" s="5"/>
      <c r="AK467" s="113" t="s">
        <v>167</v>
      </c>
      <c r="AL467" s="5"/>
      <c r="AM467" s="5"/>
      <c r="AN467" s="5"/>
      <c r="AO467" s="5"/>
      <c r="AP467" s="5"/>
      <c r="AQ467" s="7">
        <f t="shared" si="63"/>
        <v>2</v>
      </c>
      <c r="AR467" s="98">
        <v>34</v>
      </c>
      <c r="AS467" s="8">
        <f t="shared" si="64"/>
        <v>5.8823529411764705E-2</v>
      </c>
    </row>
    <row r="468" spans="1:45" s="6" customFormat="1" ht="11.25" customHeight="1" x14ac:dyDescent="0.2">
      <c r="A468" s="162"/>
      <c r="B468" s="122"/>
      <c r="C468" s="96" t="s">
        <v>178</v>
      </c>
      <c r="D468" s="59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102" t="s">
        <v>158</v>
      </c>
      <c r="AB468" s="5"/>
      <c r="AC468" s="5"/>
      <c r="AD468" s="5"/>
      <c r="AE468" s="5"/>
      <c r="AF468" s="5"/>
      <c r="AG468" s="5"/>
      <c r="AH468" s="5"/>
      <c r="AI468" s="5"/>
      <c r="AJ468" s="5"/>
      <c r="AK468" s="113" t="s">
        <v>167</v>
      </c>
      <c r="AL468" s="5"/>
      <c r="AM468" s="5"/>
      <c r="AN468" s="5"/>
      <c r="AO468" s="5"/>
      <c r="AP468" s="5"/>
      <c r="AQ468" s="7">
        <f t="shared" si="63"/>
        <v>2</v>
      </c>
      <c r="AR468" s="98">
        <v>34</v>
      </c>
      <c r="AS468" s="8">
        <f t="shared" si="64"/>
        <v>5.8823529411764705E-2</v>
      </c>
    </row>
    <row r="469" spans="1:45" ht="12.75" customHeight="1" x14ac:dyDescent="0.2">
      <c r="A469" s="162"/>
      <c r="B469" s="120" t="s">
        <v>13</v>
      </c>
      <c r="C469" s="53" t="s">
        <v>108</v>
      </c>
      <c r="D469" s="54"/>
      <c r="E469" s="27"/>
      <c r="F469" s="103" t="s">
        <v>160</v>
      </c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103" t="s">
        <v>158</v>
      </c>
      <c r="S469" s="27"/>
      <c r="T469" s="27"/>
      <c r="U469" s="27"/>
      <c r="V469" s="27"/>
      <c r="W469" s="27"/>
      <c r="X469" s="27"/>
      <c r="Y469" s="103" t="s">
        <v>157</v>
      </c>
      <c r="Z469" s="103" t="s">
        <v>158</v>
      </c>
      <c r="AA469" s="27"/>
      <c r="AB469" s="27"/>
      <c r="AC469" s="27"/>
      <c r="AD469" s="27"/>
      <c r="AE469" s="27"/>
      <c r="AF469" s="110" t="s">
        <v>167</v>
      </c>
      <c r="AG469" s="27"/>
      <c r="AH469" s="27"/>
      <c r="AI469" s="27"/>
      <c r="AJ469" s="27"/>
      <c r="AK469" s="27"/>
      <c r="AL469" s="27"/>
      <c r="AM469" s="7"/>
      <c r="AN469" s="7"/>
      <c r="AO469" s="7"/>
      <c r="AP469" s="7"/>
      <c r="AQ469" s="7">
        <f t="shared" ref="AQ469:AQ532" si="65">COUNTA(E469:AP469)</f>
        <v>5</v>
      </c>
      <c r="AR469" s="3">
        <f>34*3</f>
        <v>102</v>
      </c>
      <c r="AS469" s="8">
        <f t="shared" ref="AS469:AS564" si="66">AQ469/AR469</f>
        <v>4.9019607843137254E-2</v>
      </c>
    </row>
    <row r="470" spans="1:45" ht="25.5" x14ac:dyDescent="0.2">
      <c r="A470" s="162"/>
      <c r="B470" s="121"/>
      <c r="C470" s="53" t="s">
        <v>109</v>
      </c>
      <c r="D470" s="54"/>
      <c r="E470" s="27"/>
      <c r="F470" s="103" t="s">
        <v>160</v>
      </c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103" t="s">
        <v>158</v>
      </c>
      <c r="S470" s="27"/>
      <c r="T470" s="27"/>
      <c r="U470" s="27"/>
      <c r="V470" s="27"/>
      <c r="W470" s="27"/>
      <c r="X470" s="27"/>
      <c r="Y470" s="103" t="s">
        <v>157</v>
      </c>
      <c r="Z470" s="103" t="s">
        <v>158</v>
      </c>
      <c r="AA470" s="27"/>
      <c r="AB470" s="27"/>
      <c r="AC470" s="27"/>
      <c r="AD470" s="27"/>
      <c r="AE470" s="27"/>
      <c r="AF470" s="110" t="s">
        <v>167</v>
      </c>
      <c r="AG470" s="27"/>
      <c r="AH470" s="27"/>
      <c r="AI470" s="27"/>
      <c r="AJ470" s="27"/>
      <c r="AK470" s="27"/>
      <c r="AL470" s="27"/>
      <c r="AM470" s="7"/>
      <c r="AN470" s="7"/>
      <c r="AO470" s="7"/>
      <c r="AP470" s="7"/>
      <c r="AQ470" s="7">
        <f t="shared" si="65"/>
        <v>5</v>
      </c>
      <c r="AR470" s="3">
        <f t="shared" ref="AR470:AR474" si="67">34*3</f>
        <v>102</v>
      </c>
      <c r="AS470" s="8">
        <f t="shared" si="66"/>
        <v>4.9019607843137254E-2</v>
      </c>
    </row>
    <row r="471" spans="1:45" ht="25.5" x14ac:dyDescent="0.2">
      <c r="A471" s="162"/>
      <c r="B471" s="121"/>
      <c r="C471" s="96" t="s">
        <v>110</v>
      </c>
      <c r="D471" s="54"/>
      <c r="E471" s="27"/>
      <c r="F471" s="103" t="s">
        <v>160</v>
      </c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103" t="s">
        <v>158</v>
      </c>
      <c r="S471" s="27"/>
      <c r="T471" s="27"/>
      <c r="U471" s="27"/>
      <c r="V471" s="27"/>
      <c r="W471" s="27"/>
      <c r="X471" s="27"/>
      <c r="Y471" s="103" t="s">
        <v>157</v>
      </c>
      <c r="Z471" s="103" t="s">
        <v>158</v>
      </c>
      <c r="AA471" s="27"/>
      <c r="AB471" s="27"/>
      <c r="AC471" s="27"/>
      <c r="AD471" s="27"/>
      <c r="AE471" s="27"/>
      <c r="AF471" s="110" t="s">
        <v>167</v>
      </c>
      <c r="AG471" s="27"/>
      <c r="AH471" s="27"/>
      <c r="AI471" s="27"/>
      <c r="AJ471" s="27"/>
      <c r="AK471" s="27"/>
      <c r="AL471" s="27"/>
      <c r="AM471" s="7"/>
      <c r="AN471" s="7"/>
      <c r="AO471" s="7"/>
      <c r="AP471" s="7"/>
      <c r="AQ471" s="7">
        <f t="shared" si="65"/>
        <v>5</v>
      </c>
      <c r="AR471" s="3">
        <f t="shared" si="67"/>
        <v>102</v>
      </c>
      <c r="AS471" s="8">
        <f t="shared" si="66"/>
        <v>4.9019607843137254E-2</v>
      </c>
    </row>
    <row r="472" spans="1:45" ht="25.5" x14ac:dyDescent="0.2">
      <c r="A472" s="162"/>
      <c r="B472" s="121"/>
      <c r="C472" s="96" t="s">
        <v>176</v>
      </c>
      <c r="D472" s="54"/>
      <c r="E472" s="27"/>
      <c r="F472" s="103" t="s">
        <v>160</v>
      </c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103" t="s">
        <v>158</v>
      </c>
      <c r="S472" s="27"/>
      <c r="T472" s="27"/>
      <c r="U472" s="27"/>
      <c r="V472" s="27"/>
      <c r="W472" s="27"/>
      <c r="X472" s="27"/>
      <c r="Y472" s="103" t="s">
        <v>157</v>
      </c>
      <c r="Z472" s="103" t="s">
        <v>158</v>
      </c>
      <c r="AA472" s="27"/>
      <c r="AB472" s="27"/>
      <c r="AC472" s="27"/>
      <c r="AD472" s="27"/>
      <c r="AE472" s="27"/>
      <c r="AF472" s="110" t="s">
        <v>167</v>
      </c>
      <c r="AG472" s="27"/>
      <c r="AH472" s="27"/>
      <c r="AI472" s="27"/>
      <c r="AJ472" s="27"/>
      <c r="AK472" s="27"/>
      <c r="AL472" s="27"/>
      <c r="AM472" s="7"/>
      <c r="AN472" s="7"/>
      <c r="AO472" s="7"/>
      <c r="AP472" s="7"/>
      <c r="AQ472" s="7">
        <f t="shared" si="65"/>
        <v>5</v>
      </c>
      <c r="AR472" s="3">
        <f t="shared" si="67"/>
        <v>102</v>
      </c>
      <c r="AS472" s="8">
        <f t="shared" si="66"/>
        <v>4.9019607843137254E-2</v>
      </c>
    </row>
    <row r="473" spans="1:45" ht="25.5" x14ac:dyDescent="0.2">
      <c r="A473" s="162"/>
      <c r="B473" s="121"/>
      <c r="C473" s="96" t="s">
        <v>177</v>
      </c>
      <c r="D473" s="54"/>
      <c r="E473" s="27"/>
      <c r="F473" s="103" t="s">
        <v>160</v>
      </c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103" t="s">
        <v>158</v>
      </c>
      <c r="S473" s="27"/>
      <c r="T473" s="27"/>
      <c r="U473" s="27"/>
      <c r="V473" s="27"/>
      <c r="W473" s="27"/>
      <c r="X473" s="27"/>
      <c r="Y473" s="103" t="s">
        <v>157</v>
      </c>
      <c r="Z473" s="103" t="s">
        <v>158</v>
      </c>
      <c r="AA473" s="27"/>
      <c r="AB473" s="27"/>
      <c r="AC473" s="27"/>
      <c r="AD473" s="27"/>
      <c r="AE473" s="27"/>
      <c r="AF473" s="110" t="s">
        <v>167</v>
      </c>
      <c r="AG473" s="27"/>
      <c r="AH473" s="27"/>
      <c r="AI473" s="27"/>
      <c r="AJ473" s="27"/>
      <c r="AK473" s="27"/>
      <c r="AL473" s="27"/>
      <c r="AM473" s="7"/>
      <c r="AN473" s="7"/>
      <c r="AO473" s="7"/>
      <c r="AP473" s="7"/>
      <c r="AQ473" s="7">
        <f t="shared" si="65"/>
        <v>5</v>
      </c>
      <c r="AR473" s="3">
        <f t="shared" si="67"/>
        <v>102</v>
      </c>
      <c r="AS473" s="8">
        <f t="shared" si="66"/>
        <v>4.9019607843137254E-2</v>
      </c>
    </row>
    <row r="474" spans="1:45" ht="12.75" customHeight="1" x14ac:dyDescent="0.2">
      <c r="A474" s="162"/>
      <c r="B474" s="122"/>
      <c r="C474" s="53" t="s">
        <v>178</v>
      </c>
      <c r="D474" s="54"/>
      <c r="E474" s="27"/>
      <c r="F474" s="103" t="s">
        <v>160</v>
      </c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103" t="s">
        <v>158</v>
      </c>
      <c r="S474" s="27"/>
      <c r="T474" s="27"/>
      <c r="U474" s="27"/>
      <c r="V474" s="27"/>
      <c r="W474" s="27"/>
      <c r="X474" s="27"/>
      <c r="Y474" s="103" t="s">
        <v>157</v>
      </c>
      <c r="Z474" s="103" t="s">
        <v>158</v>
      </c>
      <c r="AA474" s="27"/>
      <c r="AB474" s="27"/>
      <c r="AC474" s="27"/>
      <c r="AD474" s="27"/>
      <c r="AE474" s="27"/>
      <c r="AF474" s="110" t="s">
        <v>167</v>
      </c>
      <c r="AG474" s="27"/>
      <c r="AH474" s="27"/>
      <c r="AI474" s="27"/>
      <c r="AJ474" s="27"/>
      <c r="AK474" s="27"/>
      <c r="AL474" s="27"/>
      <c r="AM474" s="7"/>
      <c r="AN474" s="7"/>
      <c r="AO474" s="7"/>
      <c r="AP474" s="7"/>
      <c r="AQ474" s="7">
        <f t="shared" si="65"/>
        <v>5</v>
      </c>
      <c r="AR474" s="3">
        <f t="shared" si="67"/>
        <v>102</v>
      </c>
      <c r="AS474" s="8">
        <f t="shared" si="66"/>
        <v>4.9019607843137254E-2</v>
      </c>
    </row>
    <row r="475" spans="1:45" ht="12.75" customHeight="1" x14ac:dyDescent="0.2">
      <c r="A475" s="162"/>
      <c r="B475" s="120" t="s">
        <v>27</v>
      </c>
      <c r="C475" s="96" t="s">
        <v>108</v>
      </c>
      <c r="D475" s="54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103" t="s">
        <v>157</v>
      </c>
      <c r="Z475" s="27"/>
      <c r="AA475" s="27"/>
      <c r="AB475" s="27"/>
      <c r="AC475" s="27"/>
      <c r="AD475" s="27"/>
      <c r="AE475" s="27"/>
      <c r="AF475" s="27"/>
      <c r="AG475" s="27"/>
      <c r="AH475" s="110" t="s">
        <v>167</v>
      </c>
      <c r="AI475" s="27"/>
      <c r="AJ475" s="27"/>
      <c r="AK475" s="27"/>
      <c r="AL475" s="27"/>
      <c r="AM475" s="7"/>
      <c r="AN475" s="7"/>
      <c r="AO475" s="7"/>
      <c r="AP475" s="7"/>
      <c r="AQ475" s="7">
        <f t="shared" si="65"/>
        <v>2</v>
      </c>
      <c r="AR475" s="3">
        <f>34*2</f>
        <v>68</v>
      </c>
      <c r="AS475" s="8">
        <f t="shared" si="66"/>
        <v>2.9411764705882353E-2</v>
      </c>
    </row>
    <row r="476" spans="1:45" ht="12.75" customHeight="1" x14ac:dyDescent="0.2">
      <c r="A476" s="162"/>
      <c r="B476" s="121"/>
      <c r="C476" s="96" t="s">
        <v>109</v>
      </c>
      <c r="D476" s="52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103" t="s">
        <v>157</v>
      </c>
      <c r="Z476" s="27"/>
      <c r="AA476" s="27"/>
      <c r="AB476" s="27"/>
      <c r="AC476" s="27"/>
      <c r="AD476" s="27"/>
      <c r="AE476" s="27"/>
      <c r="AF476" s="27"/>
      <c r="AG476" s="27"/>
      <c r="AH476" s="110" t="s">
        <v>167</v>
      </c>
      <c r="AI476" s="27"/>
      <c r="AJ476" s="27"/>
      <c r="AK476" s="27"/>
      <c r="AL476" s="27"/>
      <c r="AM476" s="7"/>
      <c r="AN476" s="7"/>
      <c r="AO476" s="7"/>
      <c r="AP476" s="7"/>
      <c r="AQ476" s="7">
        <f t="shared" si="65"/>
        <v>2</v>
      </c>
      <c r="AR476" s="3">
        <f t="shared" ref="AR476:AR480" si="68">34*2</f>
        <v>68</v>
      </c>
      <c r="AS476" s="8">
        <f t="shared" si="66"/>
        <v>2.9411764705882353E-2</v>
      </c>
    </row>
    <row r="477" spans="1:45" ht="12.75" customHeight="1" x14ac:dyDescent="0.2">
      <c r="A477" s="162"/>
      <c r="B477" s="121"/>
      <c r="C477" s="96" t="s">
        <v>110</v>
      </c>
      <c r="D477" s="59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103" t="s">
        <v>157</v>
      </c>
      <c r="Z477" s="27"/>
      <c r="AA477" s="27"/>
      <c r="AB477" s="27"/>
      <c r="AC477" s="27"/>
      <c r="AD477" s="27"/>
      <c r="AE477" s="27"/>
      <c r="AF477" s="27"/>
      <c r="AG477" s="27"/>
      <c r="AH477" s="110" t="s">
        <v>167</v>
      </c>
      <c r="AI477" s="27"/>
      <c r="AJ477" s="27"/>
      <c r="AK477" s="27"/>
      <c r="AL477" s="27"/>
      <c r="AM477" s="7"/>
      <c r="AN477" s="7"/>
      <c r="AO477" s="7"/>
      <c r="AP477" s="7"/>
      <c r="AQ477" s="7">
        <f t="shared" si="65"/>
        <v>2</v>
      </c>
      <c r="AR477" s="3">
        <f t="shared" si="68"/>
        <v>68</v>
      </c>
      <c r="AS477" s="8">
        <f t="shared" si="66"/>
        <v>2.9411764705882353E-2</v>
      </c>
    </row>
    <row r="478" spans="1:45" ht="12.75" customHeight="1" x14ac:dyDescent="0.2">
      <c r="A478" s="162"/>
      <c r="B478" s="121"/>
      <c r="C478" s="96" t="s">
        <v>176</v>
      </c>
      <c r="D478" s="59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103" t="s">
        <v>157</v>
      </c>
      <c r="Z478" s="27"/>
      <c r="AA478" s="27"/>
      <c r="AB478" s="27"/>
      <c r="AC478" s="27"/>
      <c r="AD478" s="27"/>
      <c r="AE478" s="27"/>
      <c r="AF478" s="27"/>
      <c r="AG478" s="27"/>
      <c r="AH478" s="110" t="s">
        <v>167</v>
      </c>
      <c r="AI478" s="27"/>
      <c r="AJ478" s="27"/>
      <c r="AK478" s="27"/>
      <c r="AL478" s="27"/>
      <c r="AM478" s="7"/>
      <c r="AN478" s="7"/>
      <c r="AO478" s="7"/>
      <c r="AP478" s="7"/>
      <c r="AQ478" s="7">
        <f t="shared" si="65"/>
        <v>2</v>
      </c>
      <c r="AR478" s="3">
        <f t="shared" si="68"/>
        <v>68</v>
      </c>
      <c r="AS478" s="8">
        <f t="shared" si="66"/>
        <v>2.9411764705882353E-2</v>
      </c>
    </row>
    <row r="479" spans="1:45" ht="12.75" customHeight="1" x14ac:dyDescent="0.2">
      <c r="A479" s="162"/>
      <c r="B479" s="121"/>
      <c r="C479" s="96" t="s">
        <v>177</v>
      </c>
      <c r="D479" s="59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103" t="s">
        <v>157</v>
      </c>
      <c r="Z479" s="27"/>
      <c r="AA479" s="27"/>
      <c r="AB479" s="27"/>
      <c r="AC479" s="27"/>
      <c r="AD479" s="27"/>
      <c r="AE479" s="27"/>
      <c r="AF479" s="27"/>
      <c r="AG479" s="27"/>
      <c r="AH479" s="110" t="s">
        <v>167</v>
      </c>
      <c r="AI479" s="27"/>
      <c r="AJ479" s="27"/>
      <c r="AK479" s="27"/>
      <c r="AL479" s="27"/>
      <c r="AM479" s="7"/>
      <c r="AN479" s="7"/>
      <c r="AO479" s="7"/>
      <c r="AP479" s="7"/>
      <c r="AQ479" s="7">
        <f t="shared" si="65"/>
        <v>2</v>
      </c>
      <c r="AR479" s="3">
        <f t="shared" si="68"/>
        <v>68</v>
      </c>
      <c r="AS479" s="8">
        <f t="shared" si="66"/>
        <v>2.9411764705882353E-2</v>
      </c>
    </row>
    <row r="480" spans="1:45" ht="25.5" x14ac:dyDescent="0.2">
      <c r="A480" s="162"/>
      <c r="B480" s="122"/>
      <c r="C480" s="96" t="s">
        <v>178</v>
      </c>
      <c r="D480" s="54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103" t="s">
        <v>157</v>
      </c>
      <c r="Z480" s="27"/>
      <c r="AA480" s="27"/>
      <c r="AB480" s="27"/>
      <c r="AC480" s="27"/>
      <c r="AD480" s="27"/>
      <c r="AE480" s="27"/>
      <c r="AF480" s="27"/>
      <c r="AG480" s="27"/>
      <c r="AH480" s="110" t="s">
        <v>167</v>
      </c>
      <c r="AI480" s="27"/>
      <c r="AJ480" s="27"/>
      <c r="AK480" s="27"/>
      <c r="AL480" s="27"/>
      <c r="AM480" s="7"/>
      <c r="AN480" s="7"/>
      <c r="AO480" s="7"/>
      <c r="AP480" s="7"/>
      <c r="AQ480" s="7">
        <f t="shared" si="65"/>
        <v>2</v>
      </c>
      <c r="AR480" s="3">
        <f t="shared" si="68"/>
        <v>68</v>
      </c>
      <c r="AS480" s="8">
        <f t="shared" si="66"/>
        <v>2.9411764705882353E-2</v>
      </c>
    </row>
    <row r="481" spans="1:45" ht="25.5" x14ac:dyDescent="0.2">
      <c r="A481" s="162"/>
      <c r="B481" s="120" t="s">
        <v>12</v>
      </c>
      <c r="C481" s="96" t="s">
        <v>108</v>
      </c>
      <c r="D481" s="52"/>
      <c r="E481" s="27"/>
      <c r="F481" s="103" t="s">
        <v>160</v>
      </c>
      <c r="G481" s="27"/>
      <c r="H481" s="27"/>
      <c r="I481" s="27"/>
      <c r="J481" s="27"/>
      <c r="K481" s="27"/>
      <c r="L481" s="27"/>
      <c r="M481" s="27"/>
      <c r="N481" s="103" t="s">
        <v>158</v>
      </c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103" t="s">
        <v>158</v>
      </c>
      <c r="AD481" s="27"/>
      <c r="AE481" s="27"/>
      <c r="AF481" s="27"/>
      <c r="AG481" s="27"/>
      <c r="AH481" s="110" t="s">
        <v>167</v>
      </c>
      <c r="AI481" s="27"/>
      <c r="AJ481" s="27"/>
      <c r="AK481" s="27"/>
      <c r="AL481" s="27"/>
      <c r="AM481" s="7"/>
      <c r="AN481" s="7"/>
      <c r="AO481" s="7"/>
      <c r="AP481" s="7"/>
      <c r="AQ481" s="7">
        <f t="shared" si="65"/>
        <v>4</v>
      </c>
      <c r="AR481" s="3">
        <f t="shared" ref="AR481:AR492" si="69">34*3</f>
        <v>102</v>
      </c>
      <c r="AS481" s="8">
        <f t="shared" si="66"/>
        <v>3.9215686274509803E-2</v>
      </c>
    </row>
    <row r="482" spans="1:45" ht="25.5" x14ac:dyDescent="0.2">
      <c r="A482" s="162"/>
      <c r="B482" s="121"/>
      <c r="C482" s="96" t="s">
        <v>109</v>
      </c>
      <c r="D482" s="54"/>
      <c r="E482" s="27"/>
      <c r="F482" s="103" t="s">
        <v>160</v>
      </c>
      <c r="G482" s="27"/>
      <c r="H482" s="27"/>
      <c r="I482" s="45"/>
      <c r="J482" s="27"/>
      <c r="K482" s="27"/>
      <c r="L482" s="27"/>
      <c r="M482" s="27"/>
      <c r="N482" s="103" t="s">
        <v>158</v>
      </c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103" t="s">
        <v>158</v>
      </c>
      <c r="AD482" s="27"/>
      <c r="AE482" s="27"/>
      <c r="AF482" s="27"/>
      <c r="AG482" s="27"/>
      <c r="AH482" s="110" t="s">
        <v>167</v>
      </c>
      <c r="AI482" s="27"/>
      <c r="AJ482" s="27"/>
      <c r="AK482" s="27"/>
      <c r="AL482" s="27"/>
      <c r="AM482" s="7"/>
      <c r="AN482" s="7"/>
      <c r="AO482" s="7"/>
      <c r="AP482" s="7"/>
      <c r="AQ482" s="7">
        <f t="shared" si="65"/>
        <v>4</v>
      </c>
      <c r="AR482" s="3">
        <f t="shared" si="69"/>
        <v>102</v>
      </c>
      <c r="AS482" s="8">
        <f t="shared" si="66"/>
        <v>3.9215686274509803E-2</v>
      </c>
    </row>
    <row r="483" spans="1:45" ht="25.5" x14ac:dyDescent="0.2">
      <c r="A483" s="162"/>
      <c r="B483" s="121"/>
      <c r="C483" s="96" t="s">
        <v>110</v>
      </c>
      <c r="D483" s="54"/>
      <c r="E483" s="27"/>
      <c r="F483" s="103" t="s">
        <v>160</v>
      </c>
      <c r="G483" s="27"/>
      <c r="H483" s="27"/>
      <c r="I483" s="45"/>
      <c r="J483" s="27"/>
      <c r="K483" s="27"/>
      <c r="L483" s="27"/>
      <c r="M483" s="27"/>
      <c r="N483" s="103" t="s">
        <v>158</v>
      </c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103" t="s">
        <v>158</v>
      </c>
      <c r="AD483" s="27"/>
      <c r="AE483" s="27"/>
      <c r="AF483" s="27"/>
      <c r="AG483" s="27"/>
      <c r="AH483" s="110" t="s">
        <v>167</v>
      </c>
      <c r="AI483" s="27"/>
      <c r="AJ483" s="27"/>
      <c r="AK483" s="27"/>
      <c r="AL483" s="27"/>
      <c r="AM483" s="7"/>
      <c r="AN483" s="7"/>
      <c r="AO483" s="7"/>
      <c r="AP483" s="7"/>
      <c r="AQ483" s="7">
        <f t="shared" si="65"/>
        <v>4</v>
      </c>
      <c r="AR483" s="3">
        <f t="shared" si="69"/>
        <v>102</v>
      </c>
      <c r="AS483" s="8">
        <f t="shared" si="66"/>
        <v>3.9215686274509803E-2</v>
      </c>
    </row>
    <row r="484" spans="1:45" ht="25.5" x14ac:dyDescent="0.2">
      <c r="A484" s="162"/>
      <c r="B484" s="121"/>
      <c r="C484" s="96" t="s">
        <v>176</v>
      </c>
      <c r="D484" s="54"/>
      <c r="E484" s="27"/>
      <c r="F484" s="103" t="s">
        <v>160</v>
      </c>
      <c r="G484" s="27"/>
      <c r="H484" s="27"/>
      <c r="I484" s="45"/>
      <c r="J484" s="27"/>
      <c r="K484" s="27"/>
      <c r="L484" s="27"/>
      <c r="M484" s="27"/>
      <c r="N484" s="103" t="s">
        <v>158</v>
      </c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103" t="s">
        <v>158</v>
      </c>
      <c r="AD484" s="27"/>
      <c r="AE484" s="27"/>
      <c r="AF484" s="27"/>
      <c r="AG484" s="27"/>
      <c r="AH484" s="110" t="s">
        <v>167</v>
      </c>
      <c r="AI484" s="27"/>
      <c r="AJ484" s="27"/>
      <c r="AK484" s="27"/>
      <c r="AL484" s="27"/>
      <c r="AM484" s="7"/>
      <c r="AN484" s="7"/>
      <c r="AO484" s="7"/>
      <c r="AP484" s="7"/>
      <c r="AQ484" s="7">
        <f t="shared" si="65"/>
        <v>4</v>
      </c>
      <c r="AR484" s="3">
        <f t="shared" si="69"/>
        <v>102</v>
      </c>
      <c r="AS484" s="8">
        <f t="shared" si="66"/>
        <v>3.9215686274509803E-2</v>
      </c>
    </row>
    <row r="485" spans="1:45" ht="25.5" x14ac:dyDescent="0.2">
      <c r="A485" s="162"/>
      <c r="B485" s="121"/>
      <c r="C485" s="96" t="s">
        <v>177</v>
      </c>
      <c r="D485" s="54"/>
      <c r="E485" s="27"/>
      <c r="F485" s="103" t="s">
        <v>160</v>
      </c>
      <c r="G485" s="27"/>
      <c r="H485" s="27"/>
      <c r="I485" s="45"/>
      <c r="J485" s="27"/>
      <c r="K485" s="27"/>
      <c r="L485" s="27"/>
      <c r="M485" s="27"/>
      <c r="N485" s="103" t="s">
        <v>158</v>
      </c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103" t="s">
        <v>158</v>
      </c>
      <c r="AD485" s="27"/>
      <c r="AE485" s="27"/>
      <c r="AF485" s="27"/>
      <c r="AG485" s="27"/>
      <c r="AH485" s="110" t="s">
        <v>167</v>
      </c>
      <c r="AI485" s="27"/>
      <c r="AJ485" s="27"/>
      <c r="AK485" s="27"/>
      <c r="AL485" s="27"/>
      <c r="AM485" s="7"/>
      <c r="AN485" s="7"/>
      <c r="AO485" s="7"/>
      <c r="AP485" s="7"/>
      <c r="AQ485" s="7">
        <f t="shared" si="65"/>
        <v>4</v>
      </c>
      <c r="AR485" s="3">
        <f t="shared" si="69"/>
        <v>102</v>
      </c>
      <c r="AS485" s="8">
        <f t="shared" si="66"/>
        <v>3.9215686274509803E-2</v>
      </c>
    </row>
    <row r="486" spans="1:45" ht="12.75" customHeight="1" x14ac:dyDescent="0.2">
      <c r="A486" s="162"/>
      <c r="B486" s="122"/>
      <c r="C486" s="96" t="s">
        <v>178</v>
      </c>
      <c r="D486" s="54"/>
      <c r="E486" s="27"/>
      <c r="F486" s="103" t="s">
        <v>160</v>
      </c>
      <c r="G486" s="27"/>
      <c r="H486" s="27"/>
      <c r="I486" s="27"/>
      <c r="J486" s="27"/>
      <c r="K486" s="27"/>
      <c r="L486" s="27"/>
      <c r="M486" s="27"/>
      <c r="N486" s="103" t="s">
        <v>158</v>
      </c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103" t="s">
        <v>158</v>
      </c>
      <c r="AD486" s="27"/>
      <c r="AE486" s="27"/>
      <c r="AF486" s="27"/>
      <c r="AG486" s="27"/>
      <c r="AH486" s="110" t="s">
        <v>167</v>
      </c>
      <c r="AI486" s="27"/>
      <c r="AJ486" s="27"/>
      <c r="AK486" s="27"/>
      <c r="AL486" s="27"/>
      <c r="AM486" s="7"/>
      <c r="AN486" s="7"/>
      <c r="AO486" s="7"/>
      <c r="AP486" s="7"/>
      <c r="AQ486" s="7">
        <f t="shared" si="65"/>
        <v>4</v>
      </c>
      <c r="AR486" s="3">
        <f t="shared" si="69"/>
        <v>102</v>
      </c>
      <c r="AS486" s="8">
        <f t="shared" si="66"/>
        <v>3.9215686274509803E-2</v>
      </c>
    </row>
    <row r="487" spans="1:45" ht="12.75" customHeight="1" x14ac:dyDescent="0.2">
      <c r="A487" s="162"/>
      <c r="B487" s="120" t="s">
        <v>98</v>
      </c>
      <c r="C487" s="96" t="s">
        <v>108</v>
      </c>
      <c r="D487" s="82"/>
      <c r="E487" s="27"/>
      <c r="F487" s="103" t="s">
        <v>160</v>
      </c>
      <c r="G487" s="27"/>
      <c r="H487" s="43"/>
      <c r="I487" s="43"/>
      <c r="J487" s="27"/>
      <c r="K487" s="27"/>
      <c r="L487" s="27"/>
      <c r="M487" s="27"/>
      <c r="N487" s="27"/>
      <c r="O487" s="27"/>
      <c r="P487" s="27"/>
      <c r="Q487" s="27"/>
      <c r="R487" s="103" t="s">
        <v>158</v>
      </c>
      <c r="S487" s="27"/>
      <c r="T487" s="27"/>
      <c r="U487" s="27"/>
      <c r="V487" s="27"/>
      <c r="W487" s="27"/>
      <c r="X487" s="27"/>
      <c r="Y487" s="103" t="s">
        <v>157</v>
      </c>
      <c r="Z487" s="27"/>
      <c r="AA487" s="27"/>
      <c r="AB487" s="27"/>
      <c r="AC487" s="103" t="s">
        <v>158</v>
      </c>
      <c r="AD487" s="27"/>
      <c r="AE487" s="27"/>
      <c r="AF487" s="27"/>
      <c r="AG487" s="110" t="s">
        <v>167</v>
      </c>
      <c r="AH487" s="27"/>
      <c r="AI487" s="27"/>
      <c r="AJ487" s="27"/>
      <c r="AK487" s="27"/>
      <c r="AL487" s="27"/>
      <c r="AM487" s="7"/>
      <c r="AN487" s="7"/>
      <c r="AO487" s="7"/>
      <c r="AP487" s="7"/>
      <c r="AQ487" s="7">
        <f t="shared" si="65"/>
        <v>5</v>
      </c>
      <c r="AR487" s="3">
        <f t="shared" si="69"/>
        <v>102</v>
      </c>
      <c r="AS487" s="8">
        <f t="shared" si="66"/>
        <v>4.9019607843137254E-2</v>
      </c>
    </row>
    <row r="488" spans="1:45" ht="12.75" customHeight="1" x14ac:dyDescent="0.2">
      <c r="A488" s="162"/>
      <c r="B488" s="121"/>
      <c r="C488" s="96" t="s">
        <v>109</v>
      </c>
      <c r="D488" s="54"/>
      <c r="E488" s="27"/>
      <c r="F488" s="103" t="s">
        <v>160</v>
      </c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103" t="s">
        <v>158</v>
      </c>
      <c r="S488" s="27"/>
      <c r="T488" s="27"/>
      <c r="U488" s="27"/>
      <c r="V488" s="27"/>
      <c r="W488" s="27"/>
      <c r="X488" s="27"/>
      <c r="Y488" s="103" t="s">
        <v>157</v>
      </c>
      <c r="Z488" s="27"/>
      <c r="AA488" s="27"/>
      <c r="AB488" s="27"/>
      <c r="AC488" s="103" t="s">
        <v>158</v>
      </c>
      <c r="AD488" s="27"/>
      <c r="AE488" s="27"/>
      <c r="AF488" s="27"/>
      <c r="AG488" s="110" t="s">
        <v>167</v>
      </c>
      <c r="AH488" s="27"/>
      <c r="AI488" s="44"/>
      <c r="AJ488" s="44"/>
      <c r="AK488" s="27"/>
      <c r="AL488" s="27"/>
      <c r="AM488" s="7"/>
      <c r="AN488" s="7"/>
      <c r="AO488" s="7"/>
      <c r="AP488" s="7"/>
      <c r="AQ488" s="7">
        <f t="shared" si="65"/>
        <v>5</v>
      </c>
      <c r="AR488" s="3">
        <f t="shared" si="69"/>
        <v>102</v>
      </c>
      <c r="AS488" s="8">
        <f t="shared" si="66"/>
        <v>4.9019607843137254E-2</v>
      </c>
    </row>
    <row r="489" spans="1:45" ht="12.75" customHeight="1" x14ac:dyDescent="0.2">
      <c r="A489" s="162"/>
      <c r="B489" s="121"/>
      <c r="C489" s="96" t="s">
        <v>110</v>
      </c>
      <c r="D489" s="54"/>
      <c r="E489" s="27"/>
      <c r="F489" s="103" t="s">
        <v>160</v>
      </c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103" t="s">
        <v>158</v>
      </c>
      <c r="S489" s="27"/>
      <c r="T489" s="27"/>
      <c r="U489" s="27"/>
      <c r="V489" s="27"/>
      <c r="W489" s="27"/>
      <c r="X489" s="27"/>
      <c r="Y489" s="103" t="s">
        <v>157</v>
      </c>
      <c r="Z489" s="27"/>
      <c r="AA489" s="27"/>
      <c r="AB489" s="27"/>
      <c r="AC489" s="103" t="s">
        <v>158</v>
      </c>
      <c r="AD489" s="27"/>
      <c r="AE489" s="27"/>
      <c r="AF489" s="27"/>
      <c r="AG489" s="110" t="s">
        <v>167</v>
      </c>
      <c r="AH489" s="27"/>
      <c r="AI489" s="44"/>
      <c r="AJ489" s="44"/>
      <c r="AK489" s="27"/>
      <c r="AL489" s="27"/>
      <c r="AM489" s="7"/>
      <c r="AN489" s="7"/>
      <c r="AO489" s="7"/>
      <c r="AP489" s="7"/>
      <c r="AQ489" s="7">
        <f t="shared" si="65"/>
        <v>5</v>
      </c>
      <c r="AR489" s="3">
        <f t="shared" si="69"/>
        <v>102</v>
      </c>
      <c r="AS489" s="8">
        <f t="shared" si="66"/>
        <v>4.9019607843137254E-2</v>
      </c>
    </row>
    <row r="490" spans="1:45" ht="12.75" customHeight="1" x14ac:dyDescent="0.2">
      <c r="A490" s="162"/>
      <c r="B490" s="121"/>
      <c r="C490" s="96" t="s">
        <v>176</v>
      </c>
      <c r="D490" s="54"/>
      <c r="E490" s="27"/>
      <c r="F490" s="103" t="s">
        <v>160</v>
      </c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103" t="s">
        <v>158</v>
      </c>
      <c r="S490" s="27"/>
      <c r="T490" s="27"/>
      <c r="U490" s="27"/>
      <c r="V490" s="27"/>
      <c r="W490" s="27"/>
      <c r="X490" s="27"/>
      <c r="Y490" s="103" t="s">
        <v>157</v>
      </c>
      <c r="Z490" s="27"/>
      <c r="AA490" s="27"/>
      <c r="AB490" s="27"/>
      <c r="AC490" s="103" t="s">
        <v>158</v>
      </c>
      <c r="AD490" s="27"/>
      <c r="AE490" s="27"/>
      <c r="AF490" s="27"/>
      <c r="AG490" s="110" t="s">
        <v>167</v>
      </c>
      <c r="AH490" s="27"/>
      <c r="AI490" s="44"/>
      <c r="AJ490" s="44"/>
      <c r="AK490" s="27"/>
      <c r="AL490" s="27"/>
      <c r="AM490" s="7"/>
      <c r="AN490" s="7"/>
      <c r="AO490" s="7"/>
      <c r="AP490" s="7"/>
      <c r="AQ490" s="7">
        <f t="shared" si="65"/>
        <v>5</v>
      </c>
      <c r="AR490" s="3">
        <f t="shared" si="69"/>
        <v>102</v>
      </c>
      <c r="AS490" s="8">
        <f t="shared" si="66"/>
        <v>4.9019607843137254E-2</v>
      </c>
    </row>
    <row r="491" spans="1:45" ht="12.75" customHeight="1" x14ac:dyDescent="0.2">
      <c r="A491" s="162"/>
      <c r="B491" s="121"/>
      <c r="C491" s="96" t="s">
        <v>177</v>
      </c>
      <c r="D491" s="54"/>
      <c r="E491" s="27"/>
      <c r="F491" s="103" t="s">
        <v>160</v>
      </c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103" t="s">
        <v>158</v>
      </c>
      <c r="S491" s="27"/>
      <c r="T491" s="27"/>
      <c r="U491" s="27"/>
      <c r="V491" s="27"/>
      <c r="W491" s="27"/>
      <c r="X491" s="27"/>
      <c r="Y491" s="103" t="s">
        <v>157</v>
      </c>
      <c r="Z491" s="27"/>
      <c r="AA491" s="27"/>
      <c r="AB491" s="27"/>
      <c r="AC491" s="103" t="s">
        <v>158</v>
      </c>
      <c r="AD491" s="27"/>
      <c r="AE491" s="27"/>
      <c r="AF491" s="27"/>
      <c r="AG491" s="110" t="s">
        <v>167</v>
      </c>
      <c r="AH491" s="27"/>
      <c r="AI491" s="44"/>
      <c r="AJ491" s="44"/>
      <c r="AK491" s="27"/>
      <c r="AL491" s="27"/>
      <c r="AM491" s="7"/>
      <c r="AN491" s="7"/>
      <c r="AO491" s="7"/>
      <c r="AP491" s="7"/>
      <c r="AQ491" s="7">
        <f t="shared" si="65"/>
        <v>5</v>
      </c>
      <c r="AR491" s="3">
        <f t="shared" si="69"/>
        <v>102</v>
      </c>
      <c r="AS491" s="8">
        <f t="shared" si="66"/>
        <v>4.9019607843137254E-2</v>
      </c>
    </row>
    <row r="492" spans="1:45" ht="25.5" x14ac:dyDescent="0.2">
      <c r="A492" s="162"/>
      <c r="B492" s="122"/>
      <c r="C492" s="96" t="s">
        <v>178</v>
      </c>
      <c r="D492" s="54"/>
      <c r="E492" s="27"/>
      <c r="F492" s="103" t="s">
        <v>160</v>
      </c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103" t="s">
        <v>158</v>
      </c>
      <c r="S492" s="27"/>
      <c r="T492" s="27"/>
      <c r="U492" s="27"/>
      <c r="V492" s="27"/>
      <c r="W492" s="27"/>
      <c r="X492" s="27"/>
      <c r="Y492" s="103" t="s">
        <v>157</v>
      </c>
      <c r="Z492" s="27"/>
      <c r="AA492" s="27"/>
      <c r="AB492" s="27"/>
      <c r="AC492" s="103" t="s">
        <v>158</v>
      </c>
      <c r="AD492" s="27"/>
      <c r="AE492" s="27"/>
      <c r="AF492" s="27"/>
      <c r="AG492" s="110" t="s">
        <v>167</v>
      </c>
      <c r="AH492" s="27"/>
      <c r="AI492" s="44"/>
      <c r="AJ492" s="44"/>
      <c r="AK492" s="27"/>
      <c r="AL492" s="27"/>
      <c r="AM492" s="7"/>
      <c r="AN492" s="7"/>
      <c r="AO492" s="7"/>
      <c r="AP492" s="7"/>
      <c r="AQ492" s="7">
        <f t="shared" si="65"/>
        <v>5</v>
      </c>
      <c r="AR492" s="3">
        <f t="shared" si="69"/>
        <v>102</v>
      </c>
      <c r="AS492" s="8">
        <f t="shared" si="66"/>
        <v>4.9019607843137254E-2</v>
      </c>
    </row>
    <row r="493" spans="1:45" ht="12.75" customHeight="1" x14ac:dyDescent="0.2">
      <c r="A493" s="162"/>
      <c r="B493" s="120" t="s">
        <v>99</v>
      </c>
      <c r="C493" s="96" t="s">
        <v>108</v>
      </c>
      <c r="D493" s="54"/>
      <c r="E493" s="27"/>
      <c r="F493" s="103" t="s">
        <v>160</v>
      </c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103" t="s">
        <v>158</v>
      </c>
      <c r="S493" s="27"/>
      <c r="T493" s="27"/>
      <c r="U493" s="27"/>
      <c r="V493" s="27"/>
      <c r="W493" s="27"/>
      <c r="X493" s="27"/>
      <c r="Y493" s="103" t="s">
        <v>157</v>
      </c>
      <c r="Z493" s="27"/>
      <c r="AA493" s="27"/>
      <c r="AB493" s="27"/>
      <c r="AC493" s="27"/>
      <c r="AD493" s="27"/>
      <c r="AE493" s="27"/>
      <c r="AF493" s="27"/>
      <c r="AG493" s="110" t="s">
        <v>167</v>
      </c>
      <c r="AH493" s="27"/>
      <c r="AI493" s="44"/>
      <c r="AJ493" s="44"/>
      <c r="AK493" s="27"/>
      <c r="AL493" s="27"/>
      <c r="AM493" s="7"/>
      <c r="AN493" s="7"/>
      <c r="AO493" s="7"/>
      <c r="AP493" s="7"/>
      <c r="AQ493" s="7">
        <f t="shared" si="65"/>
        <v>4</v>
      </c>
      <c r="AR493" s="3">
        <f t="shared" ref="AR493:AR498" si="70">34*2</f>
        <v>68</v>
      </c>
      <c r="AS493" s="8">
        <f t="shared" si="66"/>
        <v>5.8823529411764705E-2</v>
      </c>
    </row>
    <row r="494" spans="1:45" ht="12.75" customHeight="1" x14ac:dyDescent="0.2">
      <c r="A494" s="162"/>
      <c r="B494" s="121"/>
      <c r="C494" s="96" t="s">
        <v>109</v>
      </c>
      <c r="D494" s="54"/>
      <c r="E494" s="27"/>
      <c r="F494" s="103" t="s">
        <v>160</v>
      </c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103" t="s">
        <v>158</v>
      </c>
      <c r="S494" s="27"/>
      <c r="T494" s="27"/>
      <c r="U494" s="27"/>
      <c r="V494" s="27"/>
      <c r="W494" s="27"/>
      <c r="X494" s="27"/>
      <c r="Y494" s="103" t="s">
        <v>157</v>
      </c>
      <c r="Z494" s="27"/>
      <c r="AA494" s="27"/>
      <c r="AB494" s="27"/>
      <c r="AC494" s="27"/>
      <c r="AD494" s="27"/>
      <c r="AE494" s="27"/>
      <c r="AF494" s="27"/>
      <c r="AG494" s="110" t="s">
        <v>167</v>
      </c>
      <c r="AH494" s="27"/>
      <c r="AI494" s="44"/>
      <c r="AJ494" s="44"/>
      <c r="AK494" s="27"/>
      <c r="AL494" s="27"/>
      <c r="AM494" s="7"/>
      <c r="AN494" s="7"/>
      <c r="AO494" s="7"/>
      <c r="AP494" s="7"/>
      <c r="AQ494" s="7">
        <f t="shared" si="65"/>
        <v>4</v>
      </c>
      <c r="AR494" s="3">
        <f t="shared" si="70"/>
        <v>68</v>
      </c>
      <c r="AS494" s="8">
        <f t="shared" si="66"/>
        <v>5.8823529411764705E-2</v>
      </c>
    </row>
    <row r="495" spans="1:45" ht="12.75" customHeight="1" x14ac:dyDescent="0.2">
      <c r="A495" s="162"/>
      <c r="B495" s="121"/>
      <c r="C495" s="96" t="s">
        <v>110</v>
      </c>
      <c r="D495" s="54"/>
      <c r="E495" s="27"/>
      <c r="F495" s="103" t="s">
        <v>160</v>
      </c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103" t="s">
        <v>158</v>
      </c>
      <c r="S495" s="27"/>
      <c r="T495" s="27"/>
      <c r="U495" s="27"/>
      <c r="V495" s="27"/>
      <c r="W495" s="27"/>
      <c r="X495" s="27"/>
      <c r="Y495" s="103" t="s">
        <v>157</v>
      </c>
      <c r="Z495" s="27"/>
      <c r="AA495" s="27"/>
      <c r="AB495" s="27"/>
      <c r="AC495" s="27"/>
      <c r="AD495" s="27"/>
      <c r="AE495" s="27"/>
      <c r="AF495" s="27"/>
      <c r="AG495" s="110" t="s">
        <v>167</v>
      </c>
      <c r="AH495" s="27"/>
      <c r="AI495" s="44"/>
      <c r="AJ495" s="44"/>
      <c r="AK495" s="27"/>
      <c r="AL495" s="27"/>
      <c r="AM495" s="7"/>
      <c r="AN495" s="7"/>
      <c r="AO495" s="7"/>
      <c r="AP495" s="7"/>
      <c r="AQ495" s="7">
        <f t="shared" si="65"/>
        <v>4</v>
      </c>
      <c r="AR495" s="3">
        <f t="shared" si="70"/>
        <v>68</v>
      </c>
      <c r="AS495" s="8">
        <f t="shared" si="66"/>
        <v>5.8823529411764705E-2</v>
      </c>
    </row>
    <row r="496" spans="1:45" ht="12.75" customHeight="1" x14ac:dyDescent="0.2">
      <c r="A496" s="162"/>
      <c r="B496" s="121"/>
      <c r="C496" s="96" t="s">
        <v>176</v>
      </c>
      <c r="D496" s="54"/>
      <c r="E496" s="27"/>
      <c r="F496" s="103" t="s">
        <v>160</v>
      </c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103" t="s">
        <v>158</v>
      </c>
      <c r="S496" s="27"/>
      <c r="T496" s="27"/>
      <c r="U496" s="27"/>
      <c r="V496" s="27"/>
      <c r="W496" s="27"/>
      <c r="X496" s="27"/>
      <c r="Y496" s="103" t="s">
        <v>157</v>
      </c>
      <c r="Z496" s="27"/>
      <c r="AA496" s="27"/>
      <c r="AB496" s="27"/>
      <c r="AC496" s="27"/>
      <c r="AD496" s="27"/>
      <c r="AE496" s="27"/>
      <c r="AF496" s="27"/>
      <c r="AG496" s="110" t="s">
        <v>167</v>
      </c>
      <c r="AH496" s="27"/>
      <c r="AI496" s="44"/>
      <c r="AJ496" s="44"/>
      <c r="AK496" s="27"/>
      <c r="AL496" s="27"/>
      <c r="AM496" s="7"/>
      <c r="AN496" s="7"/>
      <c r="AO496" s="7"/>
      <c r="AP496" s="7"/>
      <c r="AQ496" s="7">
        <f t="shared" si="65"/>
        <v>4</v>
      </c>
      <c r="AR496" s="3">
        <f t="shared" si="70"/>
        <v>68</v>
      </c>
      <c r="AS496" s="8">
        <f t="shared" si="66"/>
        <v>5.8823529411764705E-2</v>
      </c>
    </row>
    <row r="497" spans="1:45" ht="12.75" customHeight="1" x14ac:dyDescent="0.2">
      <c r="A497" s="162"/>
      <c r="B497" s="121"/>
      <c r="C497" s="96" t="s">
        <v>177</v>
      </c>
      <c r="D497" s="54"/>
      <c r="E497" s="27"/>
      <c r="F497" s="103" t="s">
        <v>160</v>
      </c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103" t="s">
        <v>158</v>
      </c>
      <c r="S497" s="27"/>
      <c r="T497" s="27"/>
      <c r="U497" s="27"/>
      <c r="V497" s="27"/>
      <c r="W497" s="27"/>
      <c r="X497" s="27"/>
      <c r="Y497" s="103" t="s">
        <v>157</v>
      </c>
      <c r="Z497" s="27"/>
      <c r="AA497" s="27"/>
      <c r="AB497" s="27"/>
      <c r="AC497" s="27"/>
      <c r="AD497" s="27"/>
      <c r="AE497" s="27"/>
      <c r="AF497" s="27"/>
      <c r="AG497" s="110" t="s">
        <v>167</v>
      </c>
      <c r="AH497" s="27"/>
      <c r="AI497" s="44"/>
      <c r="AJ497" s="44"/>
      <c r="AK497" s="27"/>
      <c r="AL497" s="27"/>
      <c r="AM497" s="7"/>
      <c r="AN497" s="7"/>
      <c r="AO497" s="7"/>
      <c r="AP497" s="7"/>
      <c r="AQ497" s="7">
        <f t="shared" si="65"/>
        <v>4</v>
      </c>
      <c r="AR497" s="3">
        <f t="shared" si="70"/>
        <v>68</v>
      </c>
      <c r="AS497" s="8">
        <f t="shared" si="66"/>
        <v>5.8823529411764705E-2</v>
      </c>
    </row>
    <row r="498" spans="1:45" ht="12.75" customHeight="1" x14ac:dyDescent="0.2">
      <c r="A498" s="162"/>
      <c r="B498" s="122"/>
      <c r="C498" s="96" t="s">
        <v>178</v>
      </c>
      <c r="D498" s="52"/>
      <c r="E498" s="27"/>
      <c r="F498" s="103" t="s">
        <v>160</v>
      </c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103" t="s">
        <v>158</v>
      </c>
      <c r="S498" s="27"/>
      <c r="T498" s="27"/>
      <c r="U498" s="27"/>
      <c r="V498" s="27"/>
      <c r="W498" s="27"/>
      <c r="X498" s="27"/>
      <c r="Y498" s="103" t="s">
        <v>157</v>
      </c>
      <c r="Z498" s="27"/>
      <c r="AA498" s="27"/>
      <c r="AB498" s="27"/>
      <c r="AC498" s="27"/>
      <c r="AD498" s="27"/>
      <c r="AE498" s="27"/>
      <c r="AF498" s="27"/>
      <c r="AG498" s="110" t="s">
        <v>167</v>
      </c>
      <c r="AH498" s="27"/>
      <c r="AI498" s="44"/>
      <c r="AJ498" s="44"/>
      <c r="AK498" s="27"/>
      <c r="AL498" s="27"/>
      <c r="AM498" s="7"/>
      <c r="AN498" s="7"/>
      <c r="AO498" s="7"/>
      <c r="AP498" s="7"/>
      <c r="AQ498" s="7">
        <f t="shared" si="65"/>
        <v>4</v>
      </c>
      <c r="AR498" s="3">
        <f t="shared" si="70"/>
        <v>68</v>
      </c>
      <c r="AS498" s="8">
        <f t="shared" si="66"/>
        <v>5.8823529411764705E-2</v>
      </c>
    </row>
    <row r="499" spans="1:45" x14ac:dyDescent="0.2">
      <c r="A499" s="162"/>
      <c r="B499" s="120" t="s">
        <v>100</v>
      </c>
      <c r="C499" s="96" t="s">
        <v>108</v>
      </c>
      <c r="D499" s="54"/>
      <c r="E499" s="27"/>
      <c r="F499" s="27"/>
      <c r="G499" s="27"/>
      <c r="H499" s="27"/>
      <c r="I499" s="27"/>
      <c r="J499" s="27"/>
      <c r="K499" s="27"/>
      <c r="L499" s="27"/>
      <c r="M499" s="27"/>
      <c r="N499" s="103" t="s">
        <v>158</v>
      </c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44"/>
      <c r="AJ499" s="44"/>
      <c r="AK499" s="27"/>
      <c r="AL499" s="27"/>
      <c r="AM499" s="7"/>
      <c r="AN499" s="7"/>
      <c r="AO499" s="7"/>
      <c r="AP499" s="7"/>
      <c r="AQ499" s="7">
        <f t="shared" si="65"/>
        <v>1</v>
      </c>
      <c r="AR499" s="3">
        <f>34*1</f>
        <v>34</v>
      </c>
      <c r="AS499" s="8">
        <f t="shared" si="66"/>
        <v>2.9411764705882353E-2</v>
      </c>
    </row>
    <row r="500" spans="1:45" x14ac:dyDescent="0.2">
      <c r="A500" s="162"/>
      <c r="B500" s="121"/>
      <c r="C500" s="96" t="s">
        <v>109</v>
      </c>
      <c r="D500" s="52"/>
      <c r="E500" s="27"/>
      <c r="F500" s="27"/>
      <c r="G500" s="27"/>
      <c r="H500" s="27"/>
      <c r="I500" s="27"/>
      <c r="J500" s="27"/>
      <c r="K500" s="27"/>
      <c r="L500" s="27"/>
      <c r="M500" s="27"/>
      <c r="N500" s="103" t="s">
        <v>158</v>
      </c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44"/>
      <c r="AJ500" s="44"/>
      <c r="AK500" s="27"/>
      <c r="AL500" s="27"/>
      <c r="AM500" s="7"/>
      <c r="AN500" s="7"/>
      <c r="AO500" s="7"/>
      <c r="AP500" s="7"/>
      <c r="AQ500" s="7">
        <f t="shared" si="65"/>
        <v>1</v>
      </c>
      <c r="AR500" s="3">
        <f t="shared" ref="AR500:AR510" si="71">34*1</f>
        <v>34</v>
      </c>
      <c r="AS500" s="8">
        <f t="shared" si="66"/>
        <v>2.9411764705882353E-2</v>
      </c>
    </row>
    <row r="501" spans="1:45" x14ac:dyDescent="0.2">
      <c r="A501" s="162"/>
      <c r="B501" s="121"/>
      <c r="C501" s="96" t="s">
        <v>110</v>
      </c>
      <c r="D501" s="59"/>
      <c r="E501" s="27"/>
      <c r="F501" s="27"/>
      <c r="G501" s="27"/>
      <c r="H501" s="27"/>
      <c r="I501" s="27"/>
      <c r="J501" s="27"/>
      <c r="K501" s="27"/>
      <c r="L501" s="27"/>
      <c r="M501" s="27"/>
      <c r="N501" s="103" t="s">
        <v>158</v>
      </c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44"/>
      <c r="AJ501" s="44"/>
      <c r="AK501" s="27"/>
      <c r="AL501" s="27"/>
      <c r="AM501" s="7"/>
      <c r="AN501" s="7"/>
      <c r="AO501" s="7"/>
      <c r="AP501" s="7"/>
      <c r="AQ501" s="7">
        <f t="shared" si="65"/>
        <v>1</v>
      </c>
      <c r="AR501" s="3">
        <f t="shared" si="71"/>
        <v>34</v>
      </c>
      <c r="AS501" s="8">
        <f t="shared" si="66"/>
        <v>2.9411764705882353E-2</v>
      </c>
    </row>
    <row r="502" spans="1:45" x14ac:dyDescent="0.2">
      <c r="A502" s="162"/>
      <c r="B502" s="121"/>
      <c r="C502" s="96" t="s">
        <v>176</v>
      </c>
      <c r="D502" s="59"/>
      <c r="E502" s="27"/>
      <c r="F502" s="27"/>
      <c r="G502" s="27"/>
      <c r="H502" s="27"/>
      <c r="I502" s="27"/>
      <c r="J502" s="27"/>
      <c r="K502" s="27"/>
      <c r="L502" s="27"/>
      <c r="M502" s="27"/>
      <c r="N502" s="103" t="s">
        <v>158</v>
      </c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44"/>
      <c r="AJ502" s="44"/>
      <c r="AK502" s="27"/>
      <c r="AL502" s="27"/>
      <c r="AM502" s="7"/>
      <c r="AN502" s="7"/>
      <c r="AO502" s="7"/>
      <c r="AP502" s="7"/>
      <c r="AQ502" s="7">
        <f t="shared" si="65"/>
        <v>1</v>
      </c>
      <c r="AR502" s="3">
        <f t="shared" si="71"/>
        <v>34</v>
      </c>
      <c r="AS502" s="8">
        <f t="shared" si="66"/>
        <v>2.9411764705882353E-2</v>
      </c>
    </row>
    <row r="503" spans="1:45" x14ac:dyDescent="0.2">
      <c r="A503" s="162"/>
      <c r="B503" s="121"/>
      <c r="C503" s="96" t="s">
        <v>177</v>
      </c>
      <c r="D503" s="59"/>
      <c r="E503" s="27"/>
      <c r="F503" s="27"/>
      <c r="G503" s="27"/>
      <c r="H503" s="27"/>
      <c r="I503" s="27"/>
      <c r="J503" s="27"/>
      <c r="K503" s="27"/>
      <c r="L503" s="27"/>
      <c r="M503" s="27"/>
      <c r="N503" s="103" t="s">
        <v>158</v>
      </c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44"/>
      <c r="AJ503" s="44"/>
      <c r="AK503" s="27"/>
      <c r="AL503" s="27"/>
      <c r="AM503" s="7"/>
      <c r="AN503" s="7"/>
      <c r="AO503" s="7"/>
      <c r="AP503" s="7"/>
      <c r="AQ503" s="7">
        <f t="shared" si="65"/>
        <v>1</v>
      </c>
      <c r="AR503" s="3">
        <f t="shared" si="71"/>
        <v>34</v>
      </c>
      <c r="AS503" s="8">
        <f t="shared" si="66"/>
        <v>2.9411764705882353E-2</v>
      </c>
    </row>
    <row r="504" spans="1:45" x14ac:dyDescent="0.2">
      <c r="A504" s="162"/>
      <c r="B504" s="122"/>
      <c r="C504" s="96" t="s">
        <v>178</v>
      </c>
      <c r="D504" s="52"/>
      <c r="E504" s="27"/>
      <c r="F504" s="27"/>
      <c r="G504" s="27"/>
      <c r="H504" s="27"/>
      <c r="I504" s="27"/>
      <c r="J504" s="27"/>
      <c r="K504" s="27"/>
      <c r="L504" s="27"/>
      <c r="M504" s="27"/>
      <c r="N504" s="103" t="s">
        <v>158</v>
      </c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44"/>
      <c r="AJ504" s="44"/>
      <c r="AK504" s="27"/>
      <c r="AL504" s="27"/>
      <c r="AM504" s="7"/>
      <c r="AN504" s="7"/>
      <c r="AO504" s="7"/>
      <c r="AP504" s="7"/>
      <c r="AQ504" s="7">
        <f t="shared" si="65"/>
        <v>1</v>
      </c>
      <c r="AR504" s="3">
        <f t="shared" si="71"/>
        <v>34</v>
      </c>
      <c r="AS504" s="8">
        <f t="shared" si="66"/>
        <v>2.9411764705882353E-2</v>
      </c>
    </row>
    <row r="505" spans="1:45" ht="12.75" customHeight="1" x14ac:dyDescent="0.2">
      <c r="A505" s="162"/>
      <c r="B505" s="120" t="s">
        <v>35</v>
      </c>
      <c r="C505" s="96" t="s">
        <v>108</v>
      </c>
      <c r="D505" s="54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43"/>
      <c r="U505" s="27"/>
      <c r="V505" s="103" t="s">
        <v>158</v>
      </c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44"/>
      <c r="AJ505" s="44"/>
      <c r="AK505" s="110" t="s">
        <v>167</v>
      </c>
      <c r="AL505" s="27"/>
      <c r="AM505" s="7"/>
      <c r="AN505" s="7"/>
      <c r="AO505" s="7"/>
      <c r="AP505" s="7"/>
      <c r="AQ505" s="7">
        <f t="shared" si="65"/>
        <v>2</v>
      </c>
      <c r="AR505" s="3">
        <f t="shared" si="71"/>
        <v>34</v>
      </c>
      <c r="AS505" s="8">
        <f t="shared" si="66"/>
        <v>5.8823529411764705E-2</v>
      </c>
    </row>
    <row r="506" spans="1:45" ht="12.75" customHeight="1" x14ac:dyDescent="0.2">
      <c r="A506" s="162"/>
      <c r="B506" s="121"/>
      <c r="C506" s="96" t="s">
        <v>109</v>
      </c>
      <c r="D506" s="54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45"/>
      <c r="T506" s="43"/>
      <c r="U506" s="27"/>
      <c r="V506" s="103" t="s">
        <v>158</v>
      </c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44"/>
      <c r="AJ506" s="44"/>
      <c r="AK506" s="110" t="s">
        <v>167</v>
      </c>
      <c r="AL506" s="27"/>
      <c r="AM506" s="7"/>
      <c r="AN506" s="7"/>
      <c r="AO506" s="7"/>
      <c r="AP506" s="7"/>
      <c r="AQ506" s="7">
        <f t="shared" si="65"/>
        <v>2</v>
      </c>
      <c r="AR506" s="3">
        <f t="shared" si="71"/>
        <v>34</v>
      </c>
      <c r="AS506" s="8">
        <f t="shared" si="66"/>
        <v>5.8823529411764705E-2</v>
      </c>
    </row>
    <row r="507" spans="1:45" ht="12.75" customHeight="1" x14ac:dyDescent="0.2">
      <c r="A507" s="162"/>
      <c r="B507" s="121"/>
      <c r="C507" s="96" t="s">
        <v>110</v>
      </c>
      <c r="D507" s="54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45"/>
      <c r="T507" s="43"/>
      <c r="U507" s="27"/>
      <c r="V507" s="103" t="s">
        <v>158</v>
      </c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44"/>
      <c r="AJ507" s="44"/>
      <c r="AK507" s="110" t="s">
        <v>167</v>
      </c>
      <c r="AL507" s="27"/>
      <c r="AM507" s="7"/>
      <c r="AN507" s="7"/>
      <c r="AO507" s="7"/>
      <c r="AP507" s="7"/>
      <c r="AQ507" s="7">
        <f t="shared" si="65"/>
        <v>2</v>
      </c>
      <c r="AR507" s="3">
        <f t="shared" si="71"/>
        <v>34</v>
      </c>
      <c r="AS507" s="8">
        <f t="shared" si="66"/>
        <v>5.8823529411764705E-2</v>
      </c>
    </row>
    <row r="508" spans="1:45" ht="12.75" customHeight="1" x14ac:dyDescent="0.2">
      <c r="A508" s="162"/>
      <c r="B508" s="121"/>
      <c r="C508" s="96" t="s">
        <v>176</v>
      </c>
      <c r="D508" s="54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45"/>
      <c r="T508" s="43"/>
      <c r="U508" s="27"/>
      <c r="V508" s="103" t="s">
        <v>158</v>
      </c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44"/>
      <c r="AJ508" s="44"/>
      <c r="AK508" s="110" t="s">
        <v>167</v>
      </c>
      <c r="AL508" s="27"/>
      <c r="AM508" s="7"/>
      <c r="AN508" s="7"/>
      <c r="AO508" s="7"/>
      <c r="AP508" s="7"/>
      <c r="AQ508" s="7">
        <f t="shared" si="65"/>
        <v>2</v>
      </c>
      <c r="AR508" s="3">
        <f t="shared" si="71"/>
        <v>34</v>
      </c>
      <c r="AS508" s="8">
        <f t="shared" si="66"/>
        <v>5.8823529411764705E-2</v>
      </c>
    </row>
    <row r="509" spans="1:45" ht="12.75" customHeight="1" x14ac:dyDescent="0.2">
      <c r="A509" s="162"/>
      <c r="B509" s="121"/>
      <c r="C509" s="96" t="s">
        <v>177</v>
      </c>
      <c r="D509" s="54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45"/>
      <c r="T509" s="43"/>
      <c r="U509" s="27"/>
      <c r="V509" s="103" t="s">
        <v>158</v>
      </c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44"/>
      <c r="AJ509" s="44"/>
      <c r="AK509" s="110" t="s">
        <v>167</v>
      </c>
      <c r="AL509" s="27"/>
      <c r="AM509" s="7"/>
      <c r="AN509" s="7"/>
      <c r="AO509" s="7"/>
      <c r="AP509" s="7"/>
      <c r="AQ509" s="7">
        <f t="shared" si="65"/>
        <v>2</v>
      </c>
      <c r="AR509" s="3">
        <f t="shared" si="71"/>
        <v>34</v>
      </c>
      <c r="AS509" s="8">
        <f t="shared" si="66"/>
        <v>5.8823529411764705E-2</v>
      </c>
    </row>
    <row r="510" spans="1:45" ht="12.75" customHeight="1" x14ac:dyDescent="0.2">
      <c r="A510" s="162"/>
      <c r="B510" s="121"/>
      <c r="C510" s="96" t="s">
        <v>178</v>
      </c>
      <c r="D510" s="52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43"/>
      <c r="T510" s="27"/>
      <c r="U510" s="27"/>
      <c r="V510" s="103" t="s">
        <v>158</v>
      </c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44"/>
      <c r="AJ510" s="44"/>
      <c r="AK510" s="110" t="s">
        <v>167</v>
      </c>
      <c r="AL510" s="27"/>
      <c r="AM510" s="7"/>
      <c r="AN510" s="7"/>
      <c r="AO510" s="7"/>
      <c r="AP510" s="7"/>
      <c r="AQ510" s="7">
        <f t="shared" si="65"/>
        <v>2</v>
      </c>
      <c r="AR510" s="3">
        <f t="shared" si="71"/>
        <v>34</v>
      </c>
      <c r="AS510" s="8">
        <f t="shared" si="66"/>
        <v>5.8823529411764705E-2</v>
      </c>
    </row>
    <row r="511" spans="1:45" ht="12.75" customHeight="1" x14ac:dyDescent="0.2">
      <c r="A511" s="162"/>
      <c r="B511" s="120" t="s">
        <v>28</v>
      </c>
      <c r="C511" s="96" t="s">
        <v>108</v>
      </c>
      <c r="D511" s="52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103" t="s">
        <v>158</v>
      </c>
      <c r="S511" s="43"/>
      <c r="T511" s="27"/>
      <c r="U511" s="27"/>
      <c r="V511" s="27"/>
      <c r="W511" s="27"/>
      <c r="X511" s="27"/>
      <c r="Y511" s="103" t="s">
        <v>157</v>
      </c>
      <c r="Z511" s="27"/>
      <c r="AA511" s="27"/>
      <c r="AB511" s="27"/>
      <c r="AC511" s="103" t="s">
        <v>158</v>
      </c>
      <c r="AD511" s="27"/>
      <c r="AE511" s="27"/>
      <c r="AF511" s="27"/>
      <c r="AG511" s="27"/>
      <c r="AH511" s="27"/>
      <c r="AI511" s="44"/>
      <c r="AJ511" s="44"/>
      <c r="AK511" s="110" t="s">
        <v>167</v>
      </c>
      <c r="AL511" s="27"/>
      <c r="AM511" s="7"/>
      <c r="AN511" s="7"/>
      <c r="AO511" s="7"/>
      <c r="AP511" s="7"/>
      <c r="AQ511" s="7">
        <f t="shared" si="65"/>
        <v>4</v>
      </c>
      <c r="AR511" s="3">
        <f t="shared" ref="AR511:AR516" si="72">34*3</f>
        <v>102</v>
      </c>
      <c r="AS511" s="8">
        <f t="shared" si="66"/>
        <v>3.9215686274509803E-2</v>
      </c>
    </row>
    <row r="512" spans="1:45" ht="12.75" customHeight="1" x14ac:dyDescent="0.2">
      <c r="A512" s="162"/>
      <c r="B512" s="121"/>
      <c r="C512" s="96" t="s">
        <v>109</v>
      </c>
      <c r="D512" s="52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103" t="s">
        <v>158</v>
      </c>
      <c r="S512" s="43"/>
      <c r="T512" s="27"/>
      <c r="U512" s="27"/>
      <c r="V512" s="27"/>
      <c r="W512" s="27"/>
      <c r="X512" s="27"/>
      <c r="Y512" s="103" t="s">
        <v>157</v>
      </c>
      <c r="Z512" s="27"/>
      <c r="AA512" s="27"/>
      <c r="AB512" s="27"/>
      <c r="AC512" s="103" t="s">
        <v>158</v>
      </c>
      <c r="AD512" s="27"/>
      <c r="AE512" s="27"/>
      <c r="AF512" s="27"/>
      <c r="AG512" s="27"/>
      <c r="AH512" s="27"/>
      <c r="AI512" s="44"/>
      <c r="AJ512" s="44"/>
      <c r="AK512" s="110" t="s">
        <v>167</v>
      </c>
      <c r="AL512" s="27"/>
      <c r="AM512" s="7"/>
      <c r="AN512" s="7"/>
      <c r="AO512" s="7"/>
      <c r="AP512" s="7"/>
      <c r="AQ512" s="7">
        <f t="shared" si="65"/>
        <v>4</v>
      </c>
      <c r="AR512" s="3">
        <f t="shared" si="72"/>
        <v>102</v>
      </c>
      <c r="AS512" s="8">
        <f t="shared" si="66"/>
        <v>3.9215686274509803E-2</v>
      </c>
    </row>
    <row r="513" spans="1:45" ht="12.75" customHeight="1" x14ac:dyDescent="0.2">
      <c r="A513" s="162"/>
      <c r="B513" s="121"/>
      <c r="C513" s="96" t="s">
        <v>110</v>
      </c>
      <c r="D513" s="59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103" t="s">
        <v>158</v>
      </c>
      <c r="S513" s="43"/>
      <c r="T513" s="27"/>
      <c r="U513" s="27"/>
      <c r="V513" s="27"/>
      <c r="W513" s="27"/>
      <c r="X513" s="27"/>
      <c r="Y513" s="103" t="s">
        <v>157</v>
      </c>
      <c r="Z513" s="27"/>
      <c r="AA513" s="27"/>
      <c r="AB513" s="27"/>
      <c r="AC513" s="103" t="s">
        <v>158</v>
      </c>
      <c r="AD513" s="27"/>
      <c r="AE513" s="27"/>
      <c r="AF513" s="27"/>
      <c r="AG513" s="27"/>
      <c r="AH513" s="27"/>
      <c r="AI513" s="44"/>
      <c r="AJ513" s="44"/>
      <c r="AK513" s="110" t="s">
        <v>167</v>
      </c>
      <c r="AL513" s="27"/>
      <c r="AM513" s="7"/>
      <c r="AN513" s="7"/>
      <c r="AO513" s="7"/>
      <c r="AP513" s="7"/>
      <c r="AQ513" s="7">
        <f t="shared" si="65"/>
        <v>4</v>
      </c>
      <c r="AR513" s="3">
        <f t="shared" si="72"/>
        <v>102</v>
      </c>
      <c r="AS513" s="8">
        <f t="shared" si="66"/>
        <v>3.9215686274509803E-2</v>
      </c>
    </row>
    <row r="514" spans="1:45" ht="12.75" customHeight="1" x14ac:dyDescent="0.2">
      <c r="A514" s="162"/>
      <c r="B514" s="121"/>
      <c r="C514" s="96" t="s">
        <v>176</v>
      </c>
      <c r="D514" s="59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103" t="s">
        <v>158</v>
      </c>
      <c r="S514" s="43"/>
      <c r="T514" s="27"/>
      <c r="U514" s="27"/>
      <c r="V514" s="27"/>
      <c r="W514" s="27"/>
      <c r="X514" s="27"/>
      <c r="Y514" s="103" t="s">
        <v>157</v>
      </c>
      <c r="Z514" s="27"/>
      <c r="AA514" s="27"/>
      <c r="AB514" s="27"/>
      <c r="AC514" s="103" t="s">
        <v>158</v>
      </c>
      <c r="AD514" s="27"/>
      <c r="AE514" s="27"/>
      <c r="AF514" s="27"/>
      <c r="AG514" s="27"/>
      <c r="AH514" s="27"/>
      <c r="AI514" s="44"/>
      <c r="AJ514" s="44"/>
      <c r="AK514" s="110" t="s">
        <v>167</v>
      </c>
      <c r="AL514" s="27"/>
      <c r="AM514" s="7"/>
      <c r="AN514" s="7"/>
      <c r="AO514" s="7"/>
      <c r="AP514" s="7"/>
      <c r="AQ514" s="7">
        <f t="shared" si="65"/>
        <v>4</v>
      </c>
      <c r="AR514" s="3">
        <f t="shared" si="72"/>
        <v>102</v>
      </c>
      <c r="AS514" s="8">
        <f t="shared" si="66"/>
        <v>3.9215686274509803E-2</v>
      </c>
    </row>
    <row r="515" spans="1:45" ht="12.75" customHeight="1" x14ac:dyDescent="0.2">
      <c r="A515" s="162"/>
      <c r="B515" s="121"/>
      <c r="C515" s="96" t="s">
        <v>177</v>
      </c>
      <c r="D515" s="59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103" t="s">
        <v>158</v>
      </c>
      <c r="S515" s="43"/>
      <c r="T515" s="27"/>
      <c r="U515" s="27"/>
      <c r="V515" s="27"/>
      <c r="W515" s="27"/>
      <c r="X515" s="27"/>
      <c r="Y515" s="103" t="s">
        <v>157</v>
      </c>
      <c r="Z515" s="27"/>
      <c r="AA515" s="27"/>
      <c r="AB515" s="27"/>
      <c r="AC515" s="103" t="s">
        <v>158</v>
      </c>
      <c r="AD515" s="27"/>
      <c r="AE515" s="27"/>
      <c r="AF515" s="27"/>
      <c r="AG515" s="27"/>
      <c r="AH515" s="27"/>
      <c r="AI515" s="44"/>
      <c r="AJ515" s="44"/>
      <c r="AK515" s="110" t="s">
        <v>167</v>
      </c>
      <c r="AL515" s="27"/>
      <c r="AM515" s="7"/>
      <c r="AN515" s="7"/>
      <c r="AO515" s="7"/>
      <c r="AP515" s="7"/>
      <c r="AQ515" s="7">
        <f t="shared" si="65"/>
        <v>4</v>
      </c>
      <c r="AR515" s="3">
        <f t="shared" si="72"/>
        <v>102</v>
      </c>
      <c r="AS515" s="8">
        <f t="shared" si="66"/>
        <v>3.9215686274509803E-2</v>
      </c>
    </row>
    <row r="516" spans="1:45" ht="12.75" customHeight="1" x14ac:dyDescent="0.2">
      <c r="A516" s="162"/>
      <c r="B516" s="122"/>
      <c r="C516" s="96" t="s">
        <v>178</v>
      </c>
      <c r="D516" s="52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103" t="s">
        <v>158</v>
      </c>
      <c r="S516" s="43"/>
      <c r="T516" s="27"/>
      <c r="U516" s="27"/>
      <c r="V516" s="27"/>
      <c r="W516" s="27"/>
      <c r="X516" s="27"/>
      <c r="Y516" s="103" t="s">
        <v>157</v>
      </c>
      <c r="Z516" s="27"/>
      <c r="AA516" s="27"/>
      <c r="AB516" s="27"/>
      <c r="AC516" s="103" t="s">
        <v>158</v>
      </c>
      <c r="AD516" s="27"/>
      <c r="AE516" s="27"/>
      <c r="AF516" s="27"/>
      <c r="AG516" s="27"/>
      <c r="AH516" s="27"/>
      <c r="AI516" s="44"/>
      <c r="AJ516" s="44"/>
      <c r="AK516" s="110" t="s">
        <v>167</v>
      </c>
      <c r="AL516" s="27"/>
      <c r="AM516" s="7"/>
      <c r="AN516" s="7"/>
      <c r="AO516" s="7"/>
      <c r="AP516" s="7"/>
      <c r="AQ516" s="7">
        <f t="shared" si="65"/>
        <v>4</v>
      </c>
      <c r="AR516" s="3">
        <f t="shared" si="72"/>
        <v>102</v>
      </c>
      <c r="AS516" s="8">
        <f t="shared" si="66"/>
        <v>3.9215686274509803E-2</v>
      </c>
    </row>
    <row r="517" spans="1:45" ht="12.75" customHeight="1" x14ac:dyDescent="0.2">
      <c r="A517" s="162"/>
      <c r="B517" s="120" t="s">
        <v>30</v>
      </c>
      <c r="C517" s="96" t="s">
        <v>108</v>
      </c>
      <c r="D517" s="52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43"/>
      <c r="T517" s="27"/>
      <c r="U517" s="27"/>
      <c r="V517" s="27"/>
      <c r="W517" s="27"/>
      <c r="X517" s="27"/>
      <c r="Y517" s="103" t="s">
        <v>157</v>
      </c>
      <c r="Z517" s="27"/>
      <c r="AA517" s="27"/>
      <c r="AB517" s="27"/>
      <c r="AC517" s="27"/>
      <c r="AD517" s="27"/>
      <c r="AE517" s="27"/>
      <c r="AF517" s="27"/>
      <c r="AG517" s="27"/>
      <c r="AH517" s="27"/>
      <c r="AI517" s="44"/>
      <c r="AJ517" s="44"/>
      <c r="AK517" s="110" t="s">
        <v>167</v>
      </c>
      <c r="AL517" s="27"/>
      <c r="AM517" s="7"/>
      <c r="AN517" s="7"/>
      <c r="AO517" s="7"/>
      <c r="AP517" s="7"/>
      <c r="AQ517" s="7">
        <f t="shared" si="65"/>
        <v>2</v>
      </c>
      <c r="AR517" s="3">
        <f t="shared" ref="AR517:AR540" si="73">34*2</f>
        <v>68</v>
      </c>
      <c r="AS517" s="8">
        <f t="shared" si="66"/>
        <v>2.9411764705882353E-2</v>
      </c>
    </row>
    <row r="518" spans="1:45" ht="12.75" customHeight="1" x14ac:dyDescent="0.2">
      <c r="A518" s="162"/>
      <c r="B518" s="121"/>
      <c r="C518" s="96" t="s">
        <v>109</v>
      </c>
      <c r="D518" s="52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43"/>
      <c r="T518" s="27"/>
      <c r="U518" s="27"/>
      <c r="V518" s="27"/>
      <c r="W518" s="27"/>
      <c r="X518" s="27"/>
      <c r="Y518" s="103" t="s">
        <v>157</v>
      </c>
      <c r="Z518" s="27"/>
      <c r="AA518" s="27"/>
      <c r="AB518" s="27"/>
      <c r="AC518" s="27"/>
      <c r="AD518" s="27"/>
      <c r="AE518" s="27"/>
      <c r="AF518" s="27"/>
      <c r="AG518" s="27"/>
      <c r="AH518" s="27"/>
      <c r="AI518" s="44"/>
      <c r="AJ518" s="44"/>
      <c r="AK518" s="110" t="s">
        <v>167</v>
      </c>
      <c r="AL518" s="27"/>
      <c r="AM518" s="7"/>
      <c r="AN518" s="7"/>
      <c r="AO518" s="7"/>
      <c r="AP518" s="7"/>
      <c r="AQ518" s="7">
        <f t="shared" si="65"/>
        <v>2</v>
      </c>
      <c r="AR518" s="3">
        <f t="shared" si="73"/>
        <v>68</v>
      </c>
      <c r="AS518" s="8">
        <f t="shared" si="66"/>
        <v>2.9411764705882353E-2</v>
      </c>
    </row>
    <row r="519" spans="1:45" ht="12.75" customHeight="1" x14ac:dyDescent="0.2">
      <c r="A519" s="162"/>
      <c r="B519" s="121"/>
      <c r="C519" s="96" t="s">
        <v>110</v>
      </c>
      <c r="D519" s="59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43"/>
      <c r="T519" s="27"/>
      <c r="U519" s="27"/>
      <c r="V519" s="27"/>
      <c r="W519" s="27"/>
      <c r="X519" s="27"/>
      <c r="Y519" s="103" t="s">
        <v>157</v>
      </c>
      <c r="Z519" s="27"/>
      <c r="AA519" s="27"/>
      <c r="AB519" s="27"/>
      <c r="AC519" s="27"/>
      <c r="AD519" s="27"/>
      <c r="AE519" s="27"/>
      <c r="AF519" s="27"/>
      <c r="AG519" s="27"/>
      <c r="AH519" s="27"/>
      <c r="AI519" s="44"/>
      <c r="AJ519" s="44"/>
      <c r="AK519" s="110" t="s">
        <v>167</v>
      </c>
      <c r="AL519" s="27"/>
      <c r="AM519" s="7"/>
      <c r="AN519" s="7"/>
      <c r="AO519" s="7"/>
      <c r="AP519" s="7"/>
      <c r="AQ519" s="7">
        <f t="shared" si="65"/>
        <v>2</v>
      </c>
      <c r="AR519" s="3">
        <f t="shared" si="73"/>
        <v>68</v>
      </c>
      <c r="AS519" s="8">
        <f t="shared" si="66"/>
        <v>2.9411764705882353E-2</v>
      </c>
    </row>
    <row r="520" spans="1:45" ht="12.75" customHeight="1" x14ac:dyDescent="0.2">
      <c r="A520" s="162"/>
      <c r="B520" s="121"/>
      <c r="C520" s="96" t="s">
        <v>176</v>
      </c>
      <c r="D520" s="59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43"/>
      <c r="T520" s="27"/>
      <c r="U520" s="27"/>
      <c r="V520" s="27"/>
      <c r="W520" s="27"/>
      <c r="X520" s="27"/>
      <c r="Y520" s="103" t="s">
        <v>157</v>
      </c>
      <c r="Z520" s="27"/>
      <c r="AA520" s="27"/>
      <c r="AB520" s="27"/>
      <c r="AC520" s="27"/>
      <c r="AD520" s="27"/>
      <c r="AE520" s="27"/>
      <c r="AF520" s="27"/>
      <c r="AG520" s="27"/>
      <c r="AH520" s="27"/>
      <c r="AI520" s="44"/>
      <c r="AJ520" s="44"/>
      <c r="AK520" s="110" t="s">
        <v>167</v>
      </c>
      <c r="AL520" s="27"/>
      <c r="AM520" s="7"/>
      <c r="AN520" s="7"/>
      <c r="AO520" s="7"/>
      <c r="AP520" s="7"/>
      <c r="AQ520" s="7">
        <f t="shared" si="65"/>
        <v>2</v>
      </c>
      <c r="AR520" s="3">
        <f t="shared" si="73"/>
        <v>68</v>
      </c>
      <c r="AS520" s="8">
        <f t="shared" si="66"/>
        <v>2.9411764705882353E-2</v>
      </c>
    </row>
    <row r="521" spans="1:45" ht="12.75" customHeight="1" x14ac:dyDescent="0.2">
      <c r="A521" s="162"/>
      <c r="B521" s="121"/>
      <c r="C521" s="96" t="s">
        <v>177</v>
      </c>
      <c r="D521" s="59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43"/>
      <c r="T521" s="27"/>
      <c r="U521" s="27"/>
      <c r="V521" s="27"/>
      <c r="W521" s="27"/>
      <c r="X521" s="27"/>
      <c r="Y521" s="103" t="s">
        <v>157</v>
      </c>
      <c r="Z521" s="27"/>
      <c r="AA521" s="27"/>
      <c r="AB521" s="27"/>
      <c r="AC521" s="27"/>
      <c r="AD521" s="27"/>
      <c r="AE521" s="27"/>
      <c r="AF521" s="27"/>
      <c r="AG521" s="27"/>
      <c r="AH521" s="27"/>
      <c r="AI521" s="44"/>
      <c r="AJ521" s="44"/>
      <c r="AK521" s="110" t="s">
        <v>167</v>
      </c>
      <c r="AL521" s="27"/>
      <c r="AM521" s="7"/>
      <c r="AN521" s="7"/>
      <c r="AO521" s="7"/>
      <c r="AP521" s="7"/>
      <c r="AQ521" s="7">
        <f t="shared" si="65"/>
        <v>2</v>
      </c>
      <c r="AR521" s="3">
        <f t="shared" si="73"/>
        <v>68</v>
      </c>
      <c r="AS521" s="8">
        <f t="shared" si="66"/>
        <v>2.9411764705882353E-2</v>
      </c>
    </row>
    <row r="522" spans="1:45" ht="12.75" customHeight="1" x14ac:dyDescent="0.2">
      <c r="A522" s="162"/>
      <c r="B522" s="122"/>
      <c r="C522" s="96" t="s">
        <v>178</v>
      </c>
      <c r="D522" s="52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43"/>
      <c r="T522" s="27"/>
      <c r="U522" s="27"/>
      <c r="V522" s="27"/>
      <c r="W522" s="27"/>
      <c r="X522" s="27"/>
      <c r="Y522" s="103" t="s">
        <v>157</v>
      </c>
      <c r="Z522" s="27"/>
      <c r="AA522" s="27"/>
      <c r="AB522" s="27"/>
      <c r="AC522" s="27"/>
      <c r="AD522" s="27"/>
      <c r="AE522" s="27"/>
      <c r="AF522" s="27"/>
      <c r="AG522" s="27"/>
      <c r="AH522" s="27"/>
      <c r="AI522" s="44"/>
      <c r="AJ522" s="44"/>
      <c r="AK522" s="110" t="s">
        <v>167</v>
      </c>
      <c r="AL522" s="27"/>
      <c r="AM522" s="7"/>
      <c r="AN522" s="7"/>
      <c r="AO522" s="7"/>
      <c r="AP522" s="7"/>
      <c r="AQ522" s="7">
        <f t="shared" si="65"/>
        <v>2</v>
      </c>
      <c r="AR522" s="3">
        <f t="shared" si="73"/>
        <v>68</v>
      </c>
      <c r="AS522" s="8">
        <f t="shared" si="66"/>
        <v>2.9411764705882353E-2</v>
      </c>
    </row>
    <row r="523" spans="1:45" ht="12.75" customHeight="1" x14ac:dyDescent="0.2">
      <c r="A523" s="162"/>
      <c r="B523" s="120" t="s">
        <v>34</v>
      </c>
      <c r="C523" s="96" t="s">
        <v>108</v>
      </c>
      <c r="D523" s="52"/>
      <c r="E523" s="27"/>
      <c r="F523" s="27"/>
      <c r="G523" s="27"/>
      <c r="H523" s="27"/>
      <c r="I523" s="103" t="s">
        <v>160</v>
      </c>
      <c r="J523" s="27"/>
      <c r="K523" s="27"/>
      <c r="L523" s="27"/>
      <c r="M523" s="27"/>
      <c r="N523" s="27"/>
      <c r="O523" s="27"/>
      <c r="P523" s="27"/>
      <c r="Q523" s="27"/>
      <c r="R523" s="27"/>
      <c r="S523" s="43"/>
      <c r="T523" s="27"/>
      <c r="U523" s="27"/>
      <c r="V523" s="103" t="s">
        <v>158</v>
      </c>
      <c r="W523" s="27"/>
      <c r="X523" s="27"/>
      <c r="Y523" s="103" t="s">
        <v>157</v>
      </c>
      <c r="Z523" s="27"/>
      <c r="AA523" s="27"/>
      <c r="AB523" s="27"/>
      <c r="AC523" s="27"/>
      <c r="AD523" s="27"/>
      <c r="AE523" s="27"/>
      <c r="AF523" s="27"/>
      <c r="AG523" s="27"/>
      <c r="AH523" s="27"/>
      <c r="AI523" s="44"/>
      <c r="AJ523" s="44"/>
      <c r="AK523" s="110" t="s">
        <v>167</v>
      </c>
      <c r="AL523" s="27"/>
      <c r="AM523" s="7"/>
      <c r="AN523" s="7"/>
      <c r="AO523" s="7"/>
      <c r="AP523" s="7"/>
      <c r="AQ523" s="7">
        <f t="shared" si="65"/>
        <v>4</v>
      </c>
      <c r="AR523" s="3">
        <f t="shared" si="73"/>
        <v>68</v>
      </c>
      <c r="AS523" s="8">
        <f t="shared" si="66"/>
        <v>5.8823529411764705E-2</v>
      </c>
    </row>
    <row r="524" spans="1:45" ht="12.75" customHeight="1" x14ac:dyDescent="0.2">
      <c r="A524" s="162"/>
      <c r="B524" s="121"/>
      <c r="C524" s="96" t="s">
        <v>109</v>
      </c>
      <c r="D524" s="52"/>
      <c r="E524" s="27"/>
      <c r="F524" s="27"/>
      <c r="G524" s="27"/>
      <c r="H524" s="27"/>
      <c r="I524" s="103" t="s">
        <v>160</v>
      </c>
      <c r="J524" s="27"/>
      <c r="K524" s="27"/>
      <c r="L524" s="27"/>
      <c r="M524" s="27"/>
      <c r="N524" s="27"/>
      <c r="O524" s="27"/>
      <c r="P524" s="27"/>
      <c r="Q524" s="27"/>
      <c r="R524" s="27"/>
      <c r="S524" s="43"/>
      <c r="T524" s="27"/>
      <c r="U524" s="27"/>
      <c r="V524" s="103" t="s">
        <v>158</v>
      </c>
      <c r="W524" s="27"/>
      <c r="X524" s="27"/>
      <c r="Y524" s="103" t="s">
        <v>157</v>
      </c>
      <c r="Z524" s="27"/>
      <c r="AA524" s="27"/>
      <c r="AB524" s="27"/>
      <c r="AC524" s="27"/>
      <c r="AD524" s="27"/>
      <c r="AE524" s="27"/>
      <c r="AF524" s="27"/>
      <c r="AG524" s="27"/>
      <c r="AH524" s="27"/>
      <c r="AI524" s="44"/>
      <c r="AJ524" s="44"/>
      <c r="AK524" s="110" t="s">
        <v>167</v>
      </c>
      <c r="AL524" s="27"/>
      <c r="AM524" s="7"/>
      <c r="AN524" s="7"/>
      <c r="AO524" s="7"/>
      <c r="AP524" s="7"/>
      <c r="AQ524" s="7">
        <f t="shared" si="65"/>
        <v>4</v>
      </c>
      <c r="AR524" s="3">
        <f t="shared" si="73"/>
        <v>68</v>
      </c>
      <c r="AS524" s="8">
        <f t="shared" si="66"/>
        <v>5.8823529411764705E-2</v>
      </c>
    </row>
    <row r="525" spans="1:45" ht="12.75" customHeight="1" x14ac:dyDescent="0.2">
      <c r="A525" s="162"/>
      <c r="B525" s="121"/>
      <c r="C525" s="96" t="s">
        <v>110</v>
      </c>
      <c r="D525" s="59"/>
      <c r="E525" s="27"/>
      <c r="F525" s="27"/>
      <c r="G525" s="27"/>
      <c r="H525" s="27"/>
      <c r="I525" s="103" t="s">
        <v>160</v>
      </c>
      <c r="J525" s="27"/>
      <c r="K525" s="27"/>
      <c r="L525" s="27"/>
      <c r="M525" s="27"/>
      <c r="N525" s="27"/>
      <c r="O525" s="27"/>
      <c r="P525" s="27"/>
      <c r="Q525" s="27"/>
      <c r="R525" s="27"/>
      <c r="S525" s="43"/>
      <c r="T525" s="27"/>
      <c r="U525" s="27"/>
      <c r="V525" s="103" t="s">
        <v>158</v>
      </c>
      <c r="W525" s="27"/>
      <c r="X525" s="27"/>
      <c r="Y525" s="103" t="s">
        <v>157</v>
      </c>
      <c r="Z525" s="27"/>
      <c r="AA525" s="27"/>
      <c r="AB525" s="27"/>
      <c r="AC525" s="27"/>
      <c r="AD525" s="27"/>
      <c r="AE525" s="27"/>
      <c r="AF525" s="27"/>
      <c r="AG525" s="27"/>
      <c r="AH525" s="27"/>
      <c r="AI525" s="44"/>
      <c r="AJ525" s="44"/>
      <c r="AK525" s="110" t="s">
        <v>167</v>
      </c>
      <c r="AL525" s="27"/>
      <c r="AM525" s="7"/>
      <c r="AN525" s="7"/>
      <c r="AO525" s="7"/>
      <c r="AP525" s="7"/>
      <c r="AQ525" s="7">
        <f t="shared" si="65"/>
        <v>4</v>
      </c>
      <c r="AR525" s="3">
        <f t="shared" si="73"/>
        <v>68</v>
      </c>
      <c r="AS525" s="8">
        <f t="shared" si="66"/>
        <v>5.8823529411764705E-2</v>
      </c>
    </row>
    <row r="526" spans="1:45" ht="12.75" customHeight="1" x14ac:dyDescent="0.2">
      <c r="A526" s="162"/>
      <c r="B526" s="121"/>
      <c r="C526" s="96" t="s">
        <v>176</v>
      </c>
      <c r="D526" s="59"/>
      <c r="E526" s="27"/>
      <c r="F526" s="27"/>
      <c r="G526" s="27"/>
      <c r="H526" s="27"/>
      <c r="I526" s="103" t="s">
        <v>160</v>
      </c>
      <c r="J526" s="27"/>
      <c r="K526" s="27"/>
      <c r="L526" s="27"/>
      <c r="M526" s="27"/>
      <c r="N526" s="27"/>
      <c r="O526" s="27"/>
      <c r="P526" s="27"/>
      <c r="Q526" s="27"/>
      <c r="R526" s="27"/>
      <c r="S526" s="43"/>
      <c r="T526" s="27"/>
      <c r="U526" s="27"/>
      <c r="V526" s="103" t="s">
        <v>158</v>
      </c>
      <c r="W526" s="27"/>
      <c r="X526" s="27"/>
      <c r="Y526" s="103" t="s">
        <v>157</v>
      </c>
      <c r="Z526" s="27"/>
      <c r="AA526" s="27"/>
      <c r="AB526" s="27"/>
      <c r="AC526" s="27"/>
      <c r="AD526" s="27"/>
      <c r="AE526" s="27"/>
      <c r="AF526" s="27"/>
      <c r="AG526" s="27"/>
      <c r="AH526" s="27"/>
      <c r="AI526" s="44"/>
      <c r="AJ526" s="44"/>
      <c r="AK526" s="110" t="s">
        <v>167</v>
      </c>
      <c r="AL526" s="27"/>
      <c r="AM526" s="7"/>
      <c r="AN526" s="7"/>
      <c r="AO526" s="7"/>
      <c r="AP526" s="7"/>
      <c r="AQ526" s="7">
        <f t="shared" si="65"/>
        <v>4</v>
      </c>
      <c r="AR526" s="3">
        <f t="shared" si="73"/>
        <v>68</v>
      </c>
      <c r="AS526" s="8">
        <f t="shared" si="66"/>
        <v>5.8823529411764705E-2</v>
      </c>
    </row>
    <row r="527" spans="1:45" ht="12.75" customHeight="1" x14ac:dyDescent="0.2">
      <c r="A527" s="162"/>
      <c r="B527" s="121"/>
      <c r="C527" s="96" t="s">
        <v>177</v>
      </c>
      <c r="D527" s="59"/>
      <c r="E527" s="27"/>
      <c r="F527" s="27"/>
      <c r="G527" s="27"/>
      <c r="H527" s="27"/>
      <c r="I527" s="103" t="s">
        <v>160</v>
      </c>
      <c r="J527" s="27"/>
      <c r="K527" s="27"/>
      <c r="L527" s="27"/>
      <c r="M527" s="27"/>
      <c r="N527" s="27"/>
      <c r="O527" s="27"/>
      <c r="P527" s="27"/>
      <c r="Q527" s="27"/>
      <c r="R527" s="27"/>
      <c r="S527" s="43"/>
      <c r="T527" s="27"/>
      <c r="U527" s="27"/>
      <c r="V527" s="103" t="s">
        <v>158</v>
      </c>
      <c r="W527" s="27"/>
      <c r="X527" s="27"/>
      <c r="Y527" s="103" t="s">
        <v>157</v>
      </c>
      <c r="Z527" s="27"/>
      <c r="AA527" s="27"/>
      <c r="AB527" s="27"/>
      <c r="AC527" s="27"/>
      <c r="AD527" s="27"/>
      <c r="AE527" s="27"/>
      <c r="AF527" s="27"/>
      <c r="AG527" s="27"/>
      <c r="AH527" s="27"/>
      <c r="AI527" s="44"/>
      <c r="AJ527" s="44"/>
      <c r="AK527" s="110" t="s">
        <v>167</v>
      </c>
      <c r="AL527" s="27"/>
      <c r="AM527" s="7"/>
      <c r="AN527" s="7"/>
      <c r="AO527" s="7"/>
      <c r="AP527" s="7"/>
      <c r="AQ527" s="7">
        <f t="shared" si="65"/>
        <v>4</v>
      </c>
      <c r="AR527" s="3">
        <f t="shared" si="73"/>
        <v>68</v>
      </c>
      <c r="AS527" s="8">
        <f t="shared" si="66"/>
        <v>5.8823529411764705E-2</v>
      </c>
    </row>
    <row r="528" spans="1:45" ht="12.75" customHeight="1" x14ac:dyDescent="0.2">
      <c r="A528" s="162"/>
      <c r="B528" s="122"/>
      <c r="C528" s="96" t="s">
        <v>178</v>
      </c>
      <c r="D528" s="52"/>
      <c r="E528" s="27"/>
      <c r="F528" s="27"/>
      <c r="G528" s="27"/>
      <c r="H528" s="27"/>
      <c r="I528" s="103" t="s">
        <v>160</v>
      </c>
      <c r="J528" s="27"/>
      <c r="K528" s="27"/>
      <c r="L528" s="27"/>
      <c r="M528" s="27"/>
      <c r="N528" s="27"/>
      <c r="O528" s="27"/>
      <c r="P528" s="27"/>
      <c r="Q528" s="27"/>
      <c r="R528" s="27"/>
      <c r="S528" s="43"/>
      <c r="T528" s="27"/>
      <c r="U528" s="27"/>
      <c r="V528" s="103" t="s">
        <v>158</v>
      </c>
      <c r="W528" s="27"/>
      <c r="X528" s="27"/>
      <c r="Y528" s="103" t="s">
        <v>157</v>
      </c>
      <c r="Z528" s="27"/>
      <c r="AA528" s="27"/>
      <c r="AB528" s="27"/>
      <c r="AC528" s="27"/>
      <c r="AD528" s="27"/>
      <c r="AE528" s="27"/>
      <c r="AF528" s="27"/>
      <c r="AG528" s="27"/>
      <c r="AH528" s="27"/>
      <c r="AI528" s="44"/>
      <c r="AJ528" s="44"/>
      <c r="AK528" s="110" t="s">
        <v>167</v>
      </c>
      <c r="AL528" s="27"/>
      <c r="AM528" s="7"/>
      <c r="AN528" s="7"/>
      <c r="AO528" s="7"/>
      <c r="AP528" s="7"/>
      <c r="AQ528" s="7">
        <f t="shared" si="65"/>
        <v>4</v>
      </c>
      <c r="AR528" s="3">
        <f t="shared" si="73"/>
        <v>68</v>
      </c>
      <c r="AS528" s="8">
        <f t="shared" si="66"/>
        <v>5.8823529411764705E-2</v>
      </c>
    </row>
    <row r="529" spans="1:45" ht="12.75" customHeight="1" x14ac:dyDescent="0.2">
      <c r="A529" s="162"/>
      <c r="B529" s="123" t="s">
        <v>37</v>
      </c>
      <c r="C529" s="96" t="s">
        <v>108</v>
      </c>
      <c r="D529" s="52"/>
      <c r="E529" s="27"/>
      <c r="F529" s="27"/>
      <c r="G529" s="27"/>
      <c r="H529" s="27"/>
      <c r="I529" s="103" t="s">
        <v>160</v>
      </c>
      <c r="J529" s="27"/>
      <c r="K529" s="27"/>
      <c r="L529" s="27"/>
      <c r="M529" s="27"/>
      <c r="N529" s="27"/>
      <c r="O529" s="27"/>
      <c r="P529" s="27"/>
      <c r="Q529" s="27"/>
      <c r="R529" s="27"/>
      <c r="S529" s="43"/>
      <c r="T529" s="27"/>
      <c r="U529" s="27"/>
      <c r="V529" s="27"/>
      <c r="W529" s="27"/>
      <c r="X529" s="27"/>
      <c r="Y529" s="103" t="s">
        <v>157</v>
      </c>
      <c r="Z529" s="27"/>
      <c r="AA529" s="27"/>
      <c r="AB529" s="27"/>
      <c r="AC529" s="27"/>
      <c r="AD529" s="27"/>
      <c r="AE529" s="27"/>
      <c r="AF529" s="27"/>
      <c r="AG529" s="27"/>
      <c r="AH529" s="27"/>
      <c r="AI529" s="44"/>
      <c r="AJ529" s="44"/>
      <c r="AK529" s="110" t="s">
        <v>167</v>
      </c>
      <c r="AL529" s="27"/>
      <c r="AM529" s="7"/>
      <c r="AN529" s="7"/>
      <c r="AO529" s="7"/>
      <c r="AP529" s="7"/>
      <c r="AQ529" s="7">
        <f t="shared" si="65"/>
        <v>3</v>
      </c>
      <c r="AR529" s="3">
        <f t="shared" si="73"/>
        <v>68</v>
      </c>
      <c r="AS529" s="8">
        <f t="shared" si="66"/>
        <v>4.4117647058823532E-2</v>
      </c>
    </row>
    <row r="530" spans="1:45" ht="12.75" customHeight="1" x14ac:dyDescent="0.2">
      <c r="A530" s="162"/>
      <c r="B530" s="123"/>
      <c r="C530" s="96" t="s">
        <v>109</v>
      </c>
      <c r="D530" s="52"/>
      <c r="E530" s="27"/>
      <c r="F530" s="27"/>
      <c r="G530" s="27"/>
      <c r="H530" s="27"/>
      <c r="I530" s="103" t="s">
        <v>160</v>
      </c>
      <c r="J530" s="27"/>
      <c r="K530" s="27"/>
      <c r="L530" s="27"/>
      <c r="M530" s="27"/>
      <c r="N530" s="27"/>
      <c r="O530" s="27"/>
      <c r="P530" s="27"/>
      <c r="Q530" s="27"/>
      <c r="R530" s="27"/>
      <c r="S530" s="43"/>
      <c r="T530" s="27"/>
      <c r="U530" s="27"/>
      <c r="V530" s="27"/>
      <c r="W530" s="27"/>
      <c r="X530" s="27"/>
      <c r="Y530" s="103" t="s">
        <v>157</v>
      </c>
      <c r="Z530" s="27"/>
      <c r="AA530" s="27"/>
      <c r="AB530" s="27"/>
      <c r="AC530" s="27"/>
      <c r="AD530" s="27"/>
      <c r="AE530" s="27"/>
      <c r="AF530" s="27"/>
      <c r="AG530" s="27"/>
      <c r="AH530" s="27"/>
      <c r="AI530" s="44"/>
      <c r="AJ530" s="44"/>
      <c r="AK530" s="110" t="s">
        <v>167</v>
      </c>
      <c r="AL530" s="27"/>
      <c r="AM530" s="7"/>
      <c r="AN530" s="7"/>
      <c r="AO530" s="7"/>
      <c r="AP530" s="7"/>
      <c r="AQ530" s="7">
        <f t="shared" si="65"/>
        <v>3</v>
      </c>
      <c r="AR530" s="3">
        <f t="shared" si="73"/>
        <v>68</v>
      </c>
      <c r="AS530" s="8">
        <f t="shared" si="66"/>
        <v>4.4117647058823532E-2</v>
      </c>
    </row>
    <row r="531" spans="1:45" ht="12.75" customHeight="1" x14ac:dyDescent="0.2">
      <c r="A531" s="162"/>
      <c r="B531" s="123"/>
      <c r="C531" s="96" t="s">
        <v>110</v>
      </c>
      <c r="D531" s="59"/>
      <c r="E531" s="27"/>
      <c r="F531" s="27"/>
      <c r="G531" s="27"/>
      <c r="H531" s="27"/>
      <c r="I531" s="103" t="s">
        <v>160</v>
      </c>
      <c r="J531" s="27"/>
      <c r="K531" s="27"/>
      <c r="L531" s="27"/>
      <c r="M531" s="27"/>
      <c r="N531" s="27"/>
      <c r="O531" s="27"/>
      <c r="P531" s="27"/>
      <c r="Q531" s="27"/>
      <c r="R531" s="27"/>
      <c r="S531" s="43"/>
      <c r="T531" s="27"/>
      <c r="U531" s="27"/>
      <c r="V531" s="27"/>
      <c r="W531" s="27"/>
      <c r="X531" s="27"/>
      <c r="Y531" s="103" t="s">
        <v>157</v>
      </c>
      <c r="Z531" s="27"/>
      <c r="AA531" s="27"/>
      <c r="AB531" s="27"/>
      <c r="AC531" s="27"/>
      <c r="AD531" s="27"/>
      <c r="AE531" s="27"/>
      <c r="AF531" s="27"/>
      <c r="AG531" s="27"/>
      <c r="AH531" s="27"/>
      <c r="AI531" s="44"/>
      <c r="AJ531" s="44"/>
      <c r="AK531" s="110" t="s">
        <v>167</v>
      </c>
      <c r="AL531" s="27"/>
      <c r="AM531" s="7"/>
      <c r="AN531" s="7"/>
      <c r="AO531" s="7"/>
      <c r="AP531" s="7"/>
      <c r="AQ531" s="7">
        <f t="shared" si="65"/>
        <v>3</v>
      </c>
      <c r="AR531" s="3">
        <f t="shared" si="73"/>
        <v>68</v>
      </c>
      <c r="AS531" s="8">
        <f t="shared" si="66"/>
        <v>4.4117647058823532E-2</v>
      </c>
    </row>
    <row r="532" spans="1:45" ht="12.75" customHeight="1" x14ac:dyDescent="0.2">
      <c r="A532" s="162"/>
      <c r="B532" s="123"/>
      <c r="C532" s="96" t="s">
        <v>176</v>
      </c>
      <c r="D532" s="59"/>
      <c r="E532" s="27"/>
      <c r="F532" s="27"/>
      <c r="G532" s="27"/>
      <c r="H532" s="27"/>
      <c r="I532" s="103" t="s">
        <v>160</v>
      </c>
      <c r="J532" s="27"/>
      <c r="K532" s="27"/>
      <c r="L532" s="27"/>
      <c r="M532" s="27"/>
      <c r="N532" s="27"/>
      <c r="O532" s="27"/>
      <c r="P532" s="27"/>
      <c r="Q532" s="27"/>
      <c r="R532" s="27"/>
      <c r="S532" s="43"/>
      <c r="T532" s="27"/>
      <c r="U532" s="27"/>
      <c r="V532" s="27"/>
      <c r="W532" s="27"/>
      <c r="X532" s="27"/>
      <c r="Y532" s="103" t="s">
        <v>157</v>
      </c>
      <c r="Z532" s="27"/>
      <c r="AA532" s="27"/>
      <c r="AB532" s="27"/>
      <c r="AC532" s="27"/>
      <c r="AD532" s="27"/>
      <c r="AE532" s="27"/>
      <c r="AF532" s="27"/>
      <c r="AG532" s="27"/>
      <c r="AH532" s="27"/>
      <c r="AI532" s="44"/>
      <c r="AJ532" s="44"/>
      <c r="AK532" s="110" t="s">
        <v>167</v>
      </c>
      <c r="AL532" s="27"/>
      <c r="AM532" s="7"/>
      <c r="AN532" s="7"/>
      <c r="AO532" s="7"/>
      <c r="AP532" s="7"/>
      <c r="AQ532" s="7">
        <f t="shared" si="65"/>
        <v>3</v>
      </c>
      <c r="AR532" s="3">
        <f t="shared" si="73"/>
        <v>68</v>
      </c>
      <c r="AS532" s="8">
        <f t="shared" si="66"/>
        <v>4.4117647058823532E-2</v>
      </c>
    </row>
    <row r="533" spans="1:45" ht="12.75" customHeight="1" x14ac:dyDescent="0.2">
      <c r="A533" s="162"/>
      <c r="B533" s="123"/>
      <c r="C533" s="96" t="s">
        <v>177</v>
      </c>
      <c r="D533" s="59"/>
      <c r="E533" s="27"/>
      <c r="F533" s="27"/>
      <c r="G533" s="27"/>
      <c r="H533" s="27"/>
      <c r="I533" s="103" t="s">
        <v>160</v>
      </c>
      <c r="J533" s="27"/>
      <c r="K533" s="27"/>
      <c r="L533" s="27"/>
      <c r="M533" s="27"/>
      <c r="N533" s="27"/>
      <c r="O533" s="27"/>
      <c r="P533" s="27"/>
      <c r="Q533" s="27"/>
      <c r="R533" s="27"/>
      <c r="S533" s="43"/>
      <c r="T533" s="27"/>
      <c r="U533" s="27"/>
      <c r="V533" s="27"/>
      <c r="W533" s="27"/>
      <c r="X533" s="27"/>
      <c r="Y533" s="103" t="s">
        <v>157</v>
      </c>
      <c r="Z533" s="27"/>
      <c r="AA533" s="27"/>
      <c r="AB533" s="27"/>
      <c r="AC533" s="27"/>
      <c r="AD533" s="27"/>
      <c r="AE533" s="27"/>
      <c r="AF533" s="27"/>
      <c r="AG533" s="27"/>
      <c r="AH533" s="27"/>
      <c r="AI533" s="44"/>
      <c r="AJ533" s="44"/>
      <c r="AK533" s="110" t="s">
        <v>167</v>
      </c>
      <c r="AL533" s="27"/>
      <c r="AM533" s="7"/>
      <c r="AN533" s="7"/>
      <c r="AO533" s="7"/>
      <c r="AP533" s="7"/>
      <c r="AQ533" s="7">
        <f t="shared" ref="AQ533:AQ564" si="74">COUNTA(E533:AP533)</f>
        <v>3</v>
      </c>
      <c r="AR533" s="3">
        <f t="shared" si="73"/>
        <v>68</v>
      </c>
      <c r="AS533" s="8">
        <f t="shared" si="66"/>
        <v>4.4117647058823532E-2</v>
      </c>
    </row>
    <row r="534" spans="1:45" ht="12.75" customHeight="1" x14ac:dyDescent="0.2">
      <c r="A534" s="162"/>
      <c r="B534" s="123"/>
      <c r="C534" s="96" t="s">
        <v>178</v>
      </c>
      <c r="D534" s="52"/>
      <c r="E534" s="27"/>
      <c r="F534" s="27"/>
      <c r="G534" s="27"/>
      <c r="H534" s="27"/>
      <c r="I534" s="103" t="s">
        <v>160</v>
      </c>
      <c r="J534" s="27"/>
      <c r="K534" s="27"/>
      <c r="L534" s="27"/>
      <c r="M534" s="27"/>
      <c r="N534" s="27"/>
      <c r="O534" s="27"/>
      <c r="P534" s="27"/>
      <c r="Q534" s="27"/>
      <c r="R534" s="27"/>
      <c r="S534" s="43"/>
      <c r="T534" s="27"/>
      <c r="U534" s="27"/>
      <c r="V534" s="27"/>
      <c r="W534" s="27"/>
      <c r="X534" s="27"/>
      <c r="Y534" s="103" t="s">
        <v>157</v>
      </c>
      <c r="Z534" s="27"/>
      <c r="AA534" s="27"/>
      <c r="AB534" s="27"/>
      <c r="AC534" s="27"/>
      <c r="AD534" s="27"/>
      <c r="AE534" s="27"/>
      <c r="AF534" s="27"/>
      <c r="AG534" s="27"/>
      <c r="AH534" s="27"/>
      <c r="AI534" s="44"/>
      <c r="AJ534" s="44"/>
      <c r="AK534" s="110" t="s">
        <v>167</v>
      </c>
      <c r="AL534" s="27"/>
      <c r="AM534" s="7"/>
      <c r="AN534" s="7"/>
      <c r="AO534" s="7"/>
      <c r="AP534" s="7"/>
      <c r="AQ534" s="7">
        <f t="shared" si="74"/>
        <v>3</v>
      </c>
      <c r="AR534" s="3">
        <f t="shared" si="73"/>
        <v>68</v>
      </c>
      <c r="AS534" s="8">
        <f t="shared" si="66"/>
        <v>4.4117647058823532E-2</v>
      </c>
    </row>
    <row r="535" spans="1:45" ht="12.75" customHeight="1" x14ac:dyDescent="0.2">
      <c r="A535" s="162"/>
      <c r="B535" s="123" t="s">
        <v>29</v>
      </c>
      <c r="C535" s="96" t="s">
        <v>108</v>
      </c>
      <c r="D535" s="52"/>
      <c r="E535" s="27"/>
      <c r="F535" s="103" t="s">
        <v>160</v>
      </c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43"/>
      <c r="T535" s="27"/>
      <c r="U535" s="27"/>
      <c r="V535" s="27"/>
      <c r="W535" s="27"/>
      <c r="X535" s="27"/>
      <c r="Y535" s="103" t="s">
        <v>157</v>
      </c>
      <c r="Z535" s="27"/>
      <c r="AA535" s="27"/>
      <c r="AB535" s="27"/>
      <c r="AC535" s="27"/>
      <c r="AD535" s="27"/>
      <c r="AE535" s="27"/>
      <c r="AF535" s="27"/>
      <c r="AG535" s="27"/>
      <c r="AH535" s="27"/>
      <c r="AI535" s="44"/>
      <c r="AJ535" s="44"/>
      <c r="AK535" s="110" t="s">
        <v>167</v>
      </c>
      <c r="AL535" s="27"/>
      <c r="AM535" s="7"/>
      <c r="AN535" s="7"/>
      <c r="AO535" s="7"/>
      <c r="AP535" s="7"/>
      <c r="AQ535" s="7">
        <f t="shared" si="74"/>
        <v>3</v>
      </c>
      <c r="AR535" s="3">
        <f t="shared" si="73"/>
        <v>68</v>
      </c>
      <c r="AS535" s="8">
        <f t="shared" si="66"/>
        <v>4.4117647058823532E-2</v>
      </c>
    </row>
    <row r="536" spans="1:45" ht="12.75" customHeight="1" x14ac:dyDescent="0.2">
      <c r="A536" s="162"/>
      <c r="B536" s="123"/>
      <c r="C536" s="96" t="s">
        <v>109</v>
      </c>
      <c r="D536" s="52"/>
      <c r="E536" s="27"/>
      <c r="F536" s="103" t="s">
        <v>160</v>
      </c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43"/>
      <c r="T536" s="27"/>
      <c r="U536" s="27"/>
      <c r="V536" s="27"/>
      <c r="W536" s="27"/>
      <c r="X536" s="27"/>
      <c r="Y536" s="103" t="s">
        <v>157</v>
      </c>
      <c r="Z536" s="27"/>
      <c r="AA536" s="27"/>
      <c r="AB536" s="27"/>
      <c r="AC536" s="27"/>
      <c r="AD536" s="27"/>
      <c r="AE536" s="27"/>
      <c r="AF536" s="27"/>
      <c r="AG536" s="27"/>
      <c r="AH536" s="27"/>
      <c r="AI536" s="44"/>
      <c r="AJ536" s="44"/>
      <c r="AK536" s="110" t="s">
        <v>167</v>
      </c>
      <c r="AL536" s="27"/>
      <c r="AM536" s="7"/>
      <c r="AN536" s="7"/>
      <c r="AO536" s="7"/>
      <c r="AP536" s="7"/>
      <c r="AQ536" s="7">
        <f t="shared" si="74"/>
        <v>3</v>
      </c>
      <c r="AR536" s="3">
        <f t="shared" si="73"/>
        <v>68</v>
      </c>
      <c r="AS536" s="8">
        <f t="shared" si="66"/>
        <v>4.4117647058823532E-2</v>
      </c>
    </row>
    <row r="537" spans="1:45" ht="12.75" customHeight="1" x14ac:dyDescent="0.2">
      <c r="A537" s="162"/>
      <c r="B537" s="123"/>
      <c r="C537" s="96" t="s">
        <v>110</v>
      </c>
      <c r="D537" s="59"/>
      <c r="E537" s="27"/>
      <c r="F537" s="103" t="s">
        <v>160</v>
      </c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43"/>
      <c r="T537" s="27"/>
      <c r="U537" s="27"/>
      <c r="V537" s="27"/>
      <c r="W537" s="27"/>
      <c r="X537" s="27"/>
      <c r="Y537" s="103" t="s">
        <v>157</v>
      </c>
      <c r="Z537" s="27"/>
      <c r="AA537" s="27"/>
      <c r="AB537" s="27"/>
      <c r="AC537" s="27"/>
      <c r="AD537" s="27"/>
      <c r="AE537" s="27"/>
      <c r="AF537" s="27"/>
      <c r="AG537" s="27"/>
      <c r="AH537" s="27"/>
      <c r="AI537" s="44"/>
      <c r="AJ537" s="44"/>
      <c r="AK537" s="110" t="s">
        <v>167</v>
      </c>
      <c r="AL537" s="27"/>
      <c r="AM537" s="7"/>
      <c r="AN537" s="7"/>
      <c r="AO537" s="7"/>
      <c r="AP537" s="7"/>
      <c r="AQ537" s="7">
        <f t="shared" si="74"/>
        <v>3</v>
      </c>
      <c r="AR537" s="3">
        <f t="shared" si="73"/>
        <v>68</v>
      </c>
      <c r="AS537" s="8">
        <f t="shared" si="66"/>
        <v>4.4117647058823532E-2</v>
      </c>
    </row>
    <row r="538" spans="1:45" ht="12.75" customHeight="1" x14ac:dyDescent="0.2">
      <c r="A538" s="162"/>
      <c r="B538" s="123"/>
      <c r="C538" s="96" t="s">
        <v>176</v>
      </c>
      <c r="D538" s="59"/>
      <c r="E538" s="27"/>
      <c r="F538" s="103" t="s">
        <v>160</v>
      </c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43"/>
      <c r="T538" s="27"/>
      <c r="U538" s="27"/>
      <c r="V538" s="27"/>
      <c r="W538" s="27"/>
      <c r="X538" s="27"/>
      <c r="Y538" s="103" t="s">
        <v>157</v>
      </c>
      <c r="Z538" s="27"/>
      <c r="AA538" s="27"/>
      <c r="AB538" s="27"/>
      <c r="AC538" s="27"/>
      <c r="AD538" s="27"/>
      <c r="AE538" s="27"/>
      <c r="AF538" s="27"/>
      <c r="AG538" s="27"/>
      <c r="AH538" s="27"/>
      <c r="AI538" s="44"/>
      <c r="AJ538" s="44"/>
      <c r="AK538" s="110" t="s">
        <v>167</v>
      </c>
      <c r="AL538" s="27"/>
      <c r="AM538" s="7"/>
      <c r="AN538" s="7"/>
      <c r="AO538" s="7"/>
      <c r="AP538" s="7"/>
      <c r="AQ538" s="7">
        <f t="shared" si="74"/>
        <v>3</v>
      </c>
      <c r="AR538" s="3">
        <f t="shared" si="73"/>
        <v>68</v>
      </c>
      <c r="AS538" s="8">
        <f t="shared" si="66"/>
        <v>4.4117647058823532E-2</v>
      </c>
    </row>
    <row r="539" spans="1:45" ht="12.75" customHeight="1" x14ac:dyDescent="0.2">
      <c r="A539" s="162"/>
      <c r="B539" s="123"/>
      <c r="C539" s="96" t="s">
        <v>177</v>
      </c>
      <c r="D539" s="59"/>
      <c r="E539" s="27"/>
      <c r="F539" s="103" t="s">
        <v>160</v>
      </c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43"/>
      <c r="T539" s="27"/>
      <c r="U539" s="27"/>
      <c r="V539" s="27"/>
      <c r="W539" s="27"/>
      <c r="X539" s="27"/>
      <c r="Y539" s="103" t="s">
        <v>157</v>
      </c>
      <c r="Z539" s="27"/>
      <c r="AA539" s="27"/>
      <c r="AB539" s="27"/>
      <c r="AC539" s="27"/>
      <c r="AD539" s="27"/>
      <c r="AE539" s="27"/>
      <c r="AF539" s="27"/>
      <c r="AG539" s="27"/>
      <c r="AH539" s="27"/>
      <c r="AI539" s="44"/>
      <c r="AJ539" s="44"/>
      <c r="AK539" s="110" t="s">
        <v>167</v>
      </c>
      <c r="AL539" s="27"/>
      <c r="AM539" s="7"/>
      <c r="AN539" s="7"/>
      <c r="AO539" s="7"/>
      <c r="AP539" s="7"/>
      <c r="AQ539" s="7">
        <f t="shared" si="74"/>
        <v>3</v>
      </c>
      <c r="AR539" s="3">
        <f t="shared" si="73"/>
        <v>68</v>
      </c>
      <c r="AS539" s="8">
        <f t="shared" si="66"/>
        <v>4.4117647058823532E-2</v>
      </c>
    </row>
    <row r="540" spans="1:45" ht="12.75" customHeight="1" x14ac:dyDescent="0.2">
      <c r="A540" s="162"/>
      <c r="B540" s="123"/>
      <c r="C540" s="96" t="s">
        <v>178</v>
      </c>
      <c r="D540" s="52"/>
      <c r="E540" s="27"/>
      <c r="F540" s="103" t="s">
        <v>160</v>
      </c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43"/>
      <c r="T540" s="27"/>
      <c r="U540" s="27"/>
      <c r="V540" s="27"/>
      <c r="W540" s="27"/>
      <c r="X540" s="27"/>
      <c r="Y540" s="103" t="s">
        <v>157</v>
      </c>
      <c r="Z540" s="27"/>
      <c r="AA540" s="27"/>
      <c r="AB540" s="27"/>
      <c r="AC540" s="27"/>
      <c r="AD540" s="27"/>
      <c r="AE540" s="27"/>
      <c r="AF540" s="27"/>
      <c r="AG540" s="27"/>
      <c r="AH540" s="27"/>
      <c r="AI540" s="44"/>
      <c r="AJ540" s="44"/>
      <c r="AK540" s="110" t="s">
        <v>167</v>
      </c>
      <c r="AL540" s="27"/>
      <c r="AM540" s="7"/>
      <c r="AN540" s="7"/>
      <c r="AO540" s="7"/>
      <c r="AP540" s="7"/>
      <c r="AQ540" s="7">
        <f t="shared" si="74"/>
        <v>3</v>
      </c>
      <c r="AR540" s="3">
        <f t="shared" si="73"/>
        <v>68</v>
      </c>
      <c r="AS540" s="8">
        <f t="shared" si="66"/>
        <v>4.4117647058823532E-2</v>
      </c>
    </row>
    <row r="541" spans="1:45" ht="12.75" customHeight="1" x14ac:dyDescent="0.2">
      <c r="A541" s="162"/>
      <c r="B541" s="123" t="s">
        <v>54</v>
      </c>
      <c r="C541" s="96" t="s">
        <v>108</v>
      </c>
      <c r="D541" s="52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43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44"/>
      <c r="AJ541" s="44"/>
      <c r="AK541" s="27"/>
      <c r="AL541" s="27"/>
      <c r="AM541" s="7"/>
      <c r="AN541" s="7"/>
      <c r="AO541" s="7"/>
      <c r="AP541" s="7"/>
      <c r="AQ541" s="7">
        <f t="shared" si="74"/>
        <v>0</v>
      </c>
      <c r="AR541" s="3">
        <f t="shared" ref="AR541:AR558" si="75">34*1</f>
        <v>34</v>
      </c>
      <c r="AS541" s="8">
        <f t="shared" si="66"/>
        <v>0</v>
      </c>
    </row>
    <row r="542" spans="1:45" ht="12.75" customHeight="1" x14ac:dyDescent="0.2">
      <c r="A542" s="162"/>
      <c r="B542" s="123"/>
      <c r="C542" s="96" t="s">
        <v>109</v>
      </c>
      <c r="D542" s="52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43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44"/>
      <c r="AJ542" s="44"/>
      <c r="AK542" s="27"/>
      <c r="AL542" s="27"/>
      <c r="AM542" s="7"/>
      <c r="AN542" s="7"/>
      <c r="AO542" s="7"/>
      <c r="AP542" s="7"/>
      <c r="AQ542" s="7">
        <f t="shared" si="74"/>
        <v>0</v>
      </c>
      <c r="AR542" s="3">
        <f t="shared" si="75"/>
        <v>34</v>
      </c>
      <c r="AS542" s="8">
        <f t="shared" si="66"/>
        <v>0</v>
      </c>
    </row>
    <row r="543" spans="1:45" ht="12.75" customHeight="1" x14ac:dyDescent="0.2">
      <c r="A543" s="162"/>
      <c r="B543" s="123"/>
      <c r="C543" s="96" t="s">
        <v>110</v>
      </c>
      <c r="D543" s="59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43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44"/>
      <c r="AJ543" s="44"/>
      <c r="AK543" s="27"/>
      <c r="AL543" s="27"/>
      <c r="AM543" s="7"/>
      <c r="AN543" s="7"/>
      <c r="AO543" s="7"/>
      <c r="AP543" s="7"/>
      <c r="AQ543" s="7">
        <f t="shared" si="74"/>
        <v>0</v>
      </c>
      <c r="AR543" s="3">
        <f t="shared" si="75"/>
        <v>34</v>
      </c>
      <c r="AS543" s="8">
        <f t="shared" si="66"/>
        <v>0</v>
      </c>
    </row>
    <row r="544" spans="1:45" ht="12.75" customHeight="1" x14ac:dyDescent="0.2">
      <c r="A544" s="162"/>
      <c r="B544" s="123"/>
      <c r="C544" s="96" t="s">
        <v>176</v>
      </c>
      <c r="D544" s="59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43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44"/>
      <c r="AJ544" s="44"/>
      <c r="AK544" s="27"/>
      <c r="AL544" s="27"/>
      <c r="AM544" s="7"/>
      <c r="AN544" s="7"/>
      <c r="AO544" s="7"/>
      <c r="AP544" s="7"/>
      <c r="AQ544" s="7">
        <f t="shared" si="74"/>
        <v>0</v>
      </c>
      <c r="AR544" s="3">
        <f t="shared" si="75"/>
        <v>34</v>
      </c>
      <c r="AS544" s="8">
        <f t="shared" si="66"/>
        <v>0</v>
      </c>
    </row>
    <row r="545" spans="1:45" ht="12.75" customHeight="1" x14ac:dyDescent="0.2">
      <c r="A545" s="162"/>
      <c r="B545" s="123"/>
      <c r="C545" s="96" t="s">
        <v>177</v>
      </c>
      <c r="D545" s="59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43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44"/>
      <c r="AJ545" s="44"/>
      <c r="AK545" s="27"/>
      <c r="AL545" s="27"/>
      <c r="AM545" s="7"/>
      <c r="AN545" s="7"/>
      <c r="AO545" s="7"/>
      <c r="AP545" s="7"/>
      <c r="AQ545" s="7">
        <f t="shared" si="74"/>
        <v>0</v>
      </c>
      <c r="AR545" s="3">
        <f t="shared" si="75"/>
        <v>34</v>
      </c>
      <c r="AS545" s="8">
        <f t="shared" si="66"/>
        <v>0</v>
      </c>
    </row>
    <row r="546" spans="1:45" ht="12.75" customHeight="1" x14ac:dyDescent="0.2">
      <c r="A546" s="162"/>
      <c r="B546" s="123"/>
      <c r="C546" s="96" t="s">
        <v>178</v>
      </c>
      <c r="D546" s="52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43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44"/>
      <c r="AJ546" s="44"/>
      <c r="AK546" s="27"/>
      <c r="AL546" s="27"/>
      <c r="AM546" s="7"/>
      <c r="AN546" s="7"/>
      <c r="AO546" s="7"/>
      <c r="AP546" s="7"/>
      <c r="AQ546" s="7">
        <f t="shared" si="74"/>
        <v>0</v>
      </c>
      <c r="AR546" s="3">
        <f t="shared" si="75"/>
        <v>34</v>
      </c>
      <c r="AS546" s="8">
        <f t="shared" si="66"/>
        <v>0</v>
      </c>
    </row>
    <row r="547" spans="1:45" ht="12.75" customHeight="1" x14ac:dyDescent="0.2">
      <c r="A547" s="162"/>
      <c r="B547" s="123" t="s">
        <v>85</v>
      </c>
      <c r="C547" s="96" t="s">
        <v>108</v>
      </c>
      <c r="D547" s="52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43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115" t="s">
        <v>183</v>
      </c>
      <c r="AJ547" s="44"/>
      <c r="AK547" s="27"/>
      <c r="AL547" s="27"/>
      <c r="AM547" s="7"/>
      <c r="AN547" s="7"/>
      <c r="AO547" s="7"/>
      <c r="AP547" s="7"/>
      <c r="AQ547" s="7">
        <f t="shared" si="74"/>
        <v>1</v>
      </c>
      <c r="AR547" s="3">
        <f t="shared" si="75"/>
        <v>34</v>
      </c>
      <c r="AS547" s="8">
        <f t="shared" si="66"/>
        <v>2.9411764705882353E-2</v>
      </c>
    </row>
    <row r="548" spans="1:45" ht="12.75" customHeight="1" x14ac:dyDescent="0.2">
      <c r="A548" s="162"/>
      <c r="B548" s="123"/>
      <c r="C548" s="96" t="s">
        <v>109</v>
      </c>
      <c r="D548" s="52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43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115" t="s">
        <v>183</v>
      </c>
      <c r="AJ548" s="44"/>
      <c r="AK548" s="27"/>
      <c r="AL548" s="27"/>
      <c r="AM548" s="7"/>
      <c r="AN548" s="7"/>
      <c r="AO548" s="7"/>
      <c r="AP548" s="7"/>
      <c r="AQ548" s="7">
        <f t="shared" si="74"/>
        <v>1</v>
      </c>
      <c r="AR548" s="3">
        <f t="shared" si="75"/>
        <v>34</v>
      </c>
      <c r="AS548" s="8">
        <f t="shared" si="66"/>
        <v>2.9411764705882353E-2</v>
      </c>
    </row>
    <row r="549" spans="1:45" ht="12.75" customHeight="1" x14ac:dyDescent="0.2">
      <c r="A549" s="162"/>
      <c r="B549" s="123"/>
      <c r="C549" s="96" t="s">
        <v>110</v>
      </c>
      <c r="D549" s="59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43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115" t="s">
        <v>183</v>
      </c>
      <c r="AJ549" s="44"/>
      <c r="AK549" s="27"/>
      <c r="AL549" s="27"/>
      <c r="AM549" s="7"/>
      <c r="AN549" s="7"/>
      <c r="AO549" s="7"/>
      <c r="AP549" s="7"/>
      <c r="AQ549" s="7">
        <f t="shared" si="74"/>
        <v>1</v>
      </c>
      <c r="AR549" s="3">
        <f t="shared" si="75"/>
        <v>34</v>
      </c>
      <c r="AS549" s="8">
        <f t="shared" si="66"/>
        <v>2.9411764705882353E-2</v>
      </c>
    </row>
    <row r="550" spans="1:45" ht="12.75" customHeight="1" x14ac:dyDescent="0.2">
      <c r="A550" s="162"/>
      <c r="B550" s="123"/>
      <c r="C550" s="96" t="s">
        <v>176</v>
      </c>
      <c r="D550" s="59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43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115" t="s">
        <v>183</v>
      </c>
      <c r="AJ550" s="44"/>
      <c r="AK550" s="27"/>
      <c r="AL550" s="27"/>
      <c r="AM550" s="7"/>
      <c r="AN550" s="7"/>
      <c r="AO550" s="7"/>
      <c r="AP550" s="7"/>
      <c r="AQ550" s="7">
        <f t="shared" si="74"/>
        <v>1</v>
      </c>
      <c r="AR550" s="3">
        <f t="shared" si="75"/>
        <v>34</v>
      </c>
      <c r="AS550" s="8">
        <f t="shared" si="66"/>
        <v>2.9411764705882353E-2</v>
      </c>
    </row>
    <row r="551" spans="1:45" ht="12.75" customHeight="1" x14ac:dyDescent="0.2">
      <c r="A551" s="162"/>
      <c r="B551" s="123"/>
      <c r="C551" s="96" t="s">
        <v>177</v>
      </c>
      <c r="D551" s="59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43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115" t="s">
        <v>183</v>
      </c>
      <c r="AJ551" s="44"/>
      <c r="AK551" s="27"/>
      <c r="AL551" s="27"/>
      <c r="AM551" s="7"/>
      <c r="AN551" s="7"/>
      <c r="AO551" s="7"/>
      <c r="AP551" s="7"/>
      <c r="AQ551" s="7">
        <f t="shared" si="74"/>
        <v>1</v>
      </c>
      <c r="AR551" s="3">
        <f t="shared" si="75"/>
        <v>34</v>
      </c>
      <c r="AS551" s="8">
        <f t="shared" si="66"/>
        <v>2.9411764705882353E-2</v>
      </c>
    </row>
    <row r="552" spans="1:45" ht="12.75" customHeight="1" x14ac:dyDescent="0.2">
      <c r="A552" s="162"/>
      <c r="B552" s="123"/>
      <c r="C552" s="96" t="s">
        <v>178</v>
      </c>
      <c r="D552" s="52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43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115" t="s">
        <v>183</v>
      </c>
      <c r="AJ552" s="44"/>
      <c r="AK552" s="27"/>
      <c r="AL552" s="27"/>
      <c r="AM552" s="7"/>
      <c r="AN552" s="7"/>
      <c r="AO552" s="7"/>
      <c r="AP552" s="7"/>
      <c r="AQ552" s="7">
        <f t="shared" si="74"/>
        <v>1</v>
      </c>
      <c r="AR552" s="3">
        <f t="shared" si="75"/>
        <v>34</v>
      </c>
      <c r="AS552" s="8">
        <f t="shared" si="66"/>
        <v>2.9411764705882353E-2</v>
      </c>
    </row>
    <row r="553" spans="1:45" ht="12.75" customHeight="1" x14ac:dyDescent="0.2">
      <c r="A553" s="162"/>
      <c r="B553" s="123" t="s">
        <v>107</v>
      </c>
      <c r="C553" s="96" t="s">
        <v>108</v>
      </c>
      <c r="D553" s="52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43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44"/>
      <c r="AJ553" s="44"/>
      <c r="AK553" s="27"/>
      <c r="AL553" s="27"/>
      <c r="AM553" s="7"/>
      <c r="AN553" s="7"/>
      <c r="AO553" s="7"/>
      <c r="AP553" s="7"/>
      <c r="AQ553" s="7">
        <f t="shared" si="74"/>
        <v>0</v>
      </c>
      <c r="AR553" s="3">
        <f t="shared" si="75"/>
        <v>34</v>
      </c>
      <c r="AS553" s="8">
        <f t="shared" si="66"/>
        <v>0</v>
      </c>
    </row>
    <row r="554" spans="1:45" ht="12.75" customHeight="1" x14ac:dyDescent="0.2">
      <c r="A554" s="162"/>
      <c r="B554" s="123"/>
      <c r="C554" s="96" t="s">
        <v>109</v>
      </c>
      <c r="D554" s="52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43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44"/>
      <c r="AJ554" s="44"/>
      <c r="AK554" s="27"/>
      <c r="AL554" s="27"/>
      <c r="AM554" s="7"/>
      <c r="AN554" s="7"/>
      <c r="AO554" s="7"/>
      <c r="AP554" s="7"/>
      <c r="AQ554" s="7">
        <f t="shared" si="74"/>
        <v>0</v>
      </c>
      <c r="AR554" s="3">
        <f t="shared" si="75"/>
        <v>34</v>
      </c>
      <c r="AS554" s="8">
        <f t="shared" si="66"/>
        <v>0</v>
      </c>
    </row>
    <row r="555" spans="1:45" ht="12.75" customHeight="1" x14ac:dyDescent="0.2">
      <c r="A555" s="162"/>
      <c r="B555" s="123"/>
      <c r="C555" s="96" t="s">
        <v>110</v>
      </c>
      <c r="D555" s="59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43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44"/>
      <c r="AJ555" s="44"/>
      <c r="AK555" s="27"/>
      <c r="AL555" s="27"/>
      <c r="AM555" s="7"/>
      <c r="AN555" s="7"/>
      <c r="AO555" s="7"/>
      <c r="AP555" s="7"/>
      <c r="AQ555" s="7">
        <f t="shared" si="74"/>
        <v>0</v>
      </c>
      <c r="AR555" s="3">
        <f t="shared" si="75"/>
        <v>34</v>
      </c>
      <c r="AS555" s="8">
        <f t="shared" si="66"/>
        <v>0</v>
      </c>
    </row>
    <row r="556" spans="1:45" ht="12.75" customHeight="1" x14ac:dyDescent="0.2">
      <c r="A556" s="162"/>
      <c r="B556" s="123"/>
      <c r="C556" s="96" t="s">
        <v>176</v>
      </c>
      <c r="D556" s="59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43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44"/>
      <c r="AJ556" s="44"/>
      <c r="AK556" s="27"/>
      <c r="AL556" s="27"/>
      <c r="AM556" s="7"/>
      <c r="AN556" s="7"/>
      <c r="AO556" s="7"/>
      <c r="AP556" s="7"/>
      <c r="AQ556" s="7">
        <f t="shared" si="74"/>
        <v>0</v>
      </c>
      <c r="AR556" s="3">
        <f t="shared" si="75"/>
        <v>34</v>
      </c>
      <c r="AS556" s="8">
        <f t="shared" si="66"/>
        <v>0</v>
      </c>
    </row>
    <row r="557" spans="1:45" ht="12.75" customHeight="1" x14ac:dyDescent="0.2">
      <c r="A557" s="162"/>
      <c r="B557" s="123"/>
      <c r="C557" s="96" t="s">
        <v>177</v>
      </c>
      <c r="D557" s="59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43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44"/>
      <c r="AJ557" s="44"/>
      <c r="AK557" s="27"/>
      <c r="AL557" s="27"/>
      <c r="AM557" s="7"/>
      <c r="AN557" s="7"/>
      <c r="AO557" s="7"/>
      <c r="AP557" s="7"/>
      <c r="AQ557" s="7">
        <f t="shared" si="74"/>
        <v>0</v>
      </c>
      <c r="AR557" s="3">
        <f t="shared" si="75"/>
        <v>34</v>
      </c>
      <c r="AS557" s="8">
        <f t="shared" si="66"/>
        <v>0</v>
      </c>
    </row>
    <row r="558" spans="1:45" ht="12.75" customHeight="1" x14ac:dyDescent="0.2">
      <c r="A558" s="162"/>
      <c r="B558" s="123"/>
      <c r="C558" s="96" t="s">
        <v>178</v>
      </c>
      <c r="D558" s="52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43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44"/>
      <c r="AJ558" s="44"/>
      <c r="AK558" s="27"/>
      <c r="AL558" s="27"/>
      <c r="AM558" s="7"/>
      <c r="AN558" s="7"/>
      <c r="AO558" s="7"/>
      <c r="AP558" s="7"/>
      <c r="AQ558" s="7">
        <f t="shared" si="74"/>
        <v>0</v>
      </c>
      <c r="AR558" s="3">
        <f t="shared" si="75"/>
        <v>34</v>
      </c>
      <c r="AS558" s="8">
        <f t="shared" si="66"/>
        <v>0</v>
      </c>
    </row>
    <row r="559" spans="1:45" ht="12.75" customHeight="1" x14ac:dyDescent="0.2">
      <c r="A559" s="162"/>
      <c r="B559" s="123" t="s">
        <v>72</v>
      </c>
      <c r="C559" s="96" t="s">
        <v>108</v>
      </c>
      <c r="D559" s="52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43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44"/>
      <c r="AJ559" s="44"/>
      <c r="AK559" s="27"/>
      <c r="AL559" s="27"/>
      <c r="AM559" s="7"/>
      <c r="AN559" s="7"/>
      <c r="AO559" s="7"/>
      <c r="AP559" s="7"/>
      <c r="AQ559" s="7">
        <f t="shared" si="74"/>
        <v>0</v>
      </c>
      <c r="AR559" s="3">
        <f t="shared" ref="AR559:AR564" si="76">34*2</f>
        <v>68</v>
      </c>
      <c r="AS559" s="8">
        <f t="shared" si="66"/>
        <v>0</v>
      </c>
    </row>
    <row r="560" spans="1:45" ht="12.75" customHeight="1" x14ac:dyDescent="0.2">
      <c r="A560" s="162"/>
      <c r="B560" s="123"/>
      <c r="C560" s="96" t="s">
        <v>109</v>
      </c>
      <c r="D560" s="54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43"/>
      <c r="AH560" s="27"/>
      <c r="AI560" s="27"/>
      <c r="AJ560" s="44"/>
      <c r="AK560" s="27"/>
      <c r="AL560" s="27"/>
      <c r="AM560" s="7"/>
      <c r="AN560" s="7"/>
      <c r="AO560" s="7"/>
      <c r="AP560" s="7"/>
      <c r="AQ560" s="7">
        <f t="shared" si="74"/>
        <v>0</v>
      </c>
      <c r="AR560" s="3">
        <f t="shared" si="76"/>
        <v>68</v>
      </c>
      <c r="AS560" s="8">
        <f t="shared" si="66"/>
        <v>0</v>
      </c>
    </row>
    <row r="561" spans="1:45" ht="12.75" customHeight="1" x14ac:dyDescent="0.2">
      <c r="A561" s="162"/>
      <c r="B561" s="123"/>
      <c r="C561" s="96" t="s">
        <v>110</v>
      </c>
      <c r="D561" s="54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43"/>
      <c r="AH561" s="27"/>
      <c r="AI561" s="27"/>
      <c r="AJ561" s="44"/>
      <c r="AK561" s="27"/>
      <c r="AL561" s="27"/>
      <c r="AM561" s="7"/>
      <c r="AN561" s="7"/>
      <c r="AO561" s="7"/>
      <c r="AP561" s="7"/>
      <c r="AQ561" s="7">
        <f t="shared" si="74"/>
        <v>0</v>
      </c>
      <c r="AR561" s="3">
        <f t="shared" si="76"/>
        <v>68</v>
      </c>
      <c r="AS561" s="8">
        <f t="shared" si="66"/>
        <v>0</v>
      </c>
    </row>
    <row r="562" spans="1:45" ht="12.75" customHeight="1" x14ac:dyDescent="0.2">
      <c r="A562" s="162"/>
      <c r="B562" s="123"/>
      <c r="C562" s="96" t="s">
        <v>176</v>
      </c>
      <c r="D562" s="54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43"/>
      <c r="AH562" s="27"/>
      <c r="AI562" s="27"/>
      <c r="AJ562" s="44"/>
      <c r="AK562" s="27"/>
      <c r="AL562" s="27"/>
      <c r="AM562" s="7"/>
      <c r="AN562" s="7"/>
      <c r="AO562" s="7"/>
      <c r="AP562" s="7"/>
      <c r="AQ562" s="7">
        <f t="shared" si="74"/>
        <v>0</v>
      </c>
      <c r="AR562" s="3">
        <f t="shared" si="76"/>
        <v>68</v>
      </c>
      <c r="AS562" s="8">
        <f t="shared" si="66"/>
        <v>0</v>
      </c>
    </row>
    <row r="563" spans="1:45" ht="12.75" customHeight="1" x14ac:dyDescent="0.2">
      <c r="A563" s="162"/>
      <c r="B563" s="123"/>
      <c r="C563" s="96" t="s">
        <v>177</v>
      </c>
      <c r="D563" s="54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43"/>
      <c r="AH563" s="27"/>
      <c r="AI563" s="27"/>
      <c r="AJ563" s="44"/>
      <c r="AK563" s="27"/>
      <c r="AL563" s="27"/>
      <c r="AM563" s="7"/>
      <c r="AN563" s="7"/>
      <c r="AO563" s="7"/>
      <c r="AP563" s="7"/>
      <c r="AQ563" s="7">
        <f t="shared" si="74"/>
        <v>0</v>
      </c>
      <c r="AR563" s="3">
        <f t="shared" si="76"/>
        <v>68</v>
      </c>
      <c r="AS563" s="8">
        <f t="shared" si="66"/>
        <v>0</v>
      </c>
    </row>
    <row r="564" spans="1:45" ht="12.75" customHeight="1" x14ac:dyDescent="0.2">
      <c r="A564" s="163"/>
      <c r="B564" s="123"/>
      <c r="C564" s="96" t="s">
        <v>178</v>
      </c>
      <c r="D564" s="54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43"/>
      <c r="AK564" s="27"/>
      <c r="AL564" s="27"/>
      <c r="AM564" s="7"/>
      <c r="AN564" s="7"/>
      <c r="AO564" s="7"/>
      <c r="AP564" s="7"/>
      <c r="AQ564" s="7">
        <f t="shared" si="74"/>
        <v>0</v>
      </c>
      <c r="AR564" s="3">
        <f t="shared" si="76"/>
        <v>68</v>
      </c>
      <c r="AS564" s="8">
        <f t="shared" si="66"/>
        <v>0</v>
      </c>
    </row>
    <row r="565" spans="1:45" ht="27" customHeight="1" x14ac:dyDescent="0.2">
      <c r="A565" s="69"/>
      <c r="B565" s="70"/>
      <c r="C565" s="70"/>
      <c r="D565" s="70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  <c r="AI565" s="68"/>
      <c r="AJ565" s="68"/>
      <c r="AK565" s="68"/>
      <c r="AL565" s="68"/>
      <c r="AM565" s="69"/>
      <c r="AN565" s="69"/>
      <c r="AO565" s="69"/>
      <c r="AP565" s="69"/>
      <c r="AQ565" s="69"/>
      <c r="AR565" s="69"/>
      <c r="AS565" s="69"/>
    </row>
    <row r="566" spans="1:45" s="2" customFormat="1" ht="81.75" customHeight="1" x14ac:dyDescent="0.2">
      <c r="A566" s="160" t="s">
        <v>38</v>
      </c>
      <c r="B566" s="160"/>
      <c r="C566" s="160"/>
      <c r="D566" s="160"/>
      <c r="E566" s="124" t="s">
        <v>40</v>
      </c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  <c r="AA566" s="124"/>
      <c r="AB566" s="124"/>
      <c r="AC566" s="124"/>
      <c r="AD566" s="124"/>
      <c r="AE566" s="124"/>
      <c r="AF566" s="124"/>
      <c r="AG566" s="124"/>
      <c r="AH566" s="124"/>
      <c r="AI566" s="124"/>
      <c r="AJ566" s="124"/>
      <c r="AK566" s="124"/>
      <c r="AL566" s="124"/>
      <c r="AM566" s="124"/>
      <c r="AN566" s="124"/>
      <c r="AO566" s="124"/>
      <c r="AP566" s="124"/>
      <c r="AQ566" s="126" t="s">
        <v>20</v>
      </c>
      <c r="AR566" s="158" t="s">
        <v>22</v>
      </c>
      <c r="AS566" s="159" t="s">
        <v>21</v>
      </c>
    </row>
    <row r="567" spans="1:45" s="2" customFormat="1" ht="21.75" customHeight="1" x14ac:dyDescent="0.2">
      <c r="A567" s="123" t="s">
        <v>0</v>
      </c>
      <c r="B567" s="123"/>
      <c r="C567" s="123"/>
      <c r="D567" s="23" t="s">
        <v>18</v>
      </c>
      <c r="E567" s="123" t="s">
        <v>1</v>
      </c>
      <c r="F567" s="123"/>
      <c r="G567" s="123"/>
      <c r="H567" s="123"/>
      <c r="I567" s="123" t="s">
        <v>2</v>
      </c>
      <c r="J567" s="123"/>
      <c r="K567" s="123"/>
      <c r="L567" s="123"/>
      <c r="M567" s="123" t="s">
        <v>3</v>
      </c>
      <c r="N567" s="123"/>
      <c r="O567" s="123"/>
      <c r="P567" s="123"/>
      <c r="Q567" s="123" t="s">
        <v>4</v>
      </c>
      <c r="R567" s="123"/>
      <c r="S567" s="123"/>
      <c r="T567" s="123"/>
      <c r="U567" s="123" t="s">
        <v>5</v>
      </c>
      <c r="V567" s="123"/>
      <c r="W567" s="123"/>
      <c r="X567" s="123" t="s">
        <v>6</v>
      </c>
      <c r="Y567" s="123"/>
      <c r="Z567" s="123"/>
      <c r="AA567" s="123"/>
      <c r="AB567" s="123" t="s">
        <v>7</v>
      </c>
      <c r="AC567" s="123"/>
      <c r="AD567" s="123"/>
      <c r="AE567" s="123" t="s">
        <v>8</v>
      </c>
      <c r="AF567" s="123"/>
      <c r="AG567" s="123"/>
      <c r="AH567" s="123"/>
      <c r="AI567" s="123"/>
      <c r="AJ567" s="123" t="s">
        <v>9</v>
      </c>
      <c r="AK567" s="123"/>
      <c r="AL567" s="123"/>
      <c r="AM567" s="123" t="s">
        <v>10</v>
      </c>
      <c r="AN567" s="123"/>
      <c r="AO567" s="123"/>
      <c r="AP567" s="123"/>
      <c r="AQ567" s="126"/>
      <c r="AR567" s="158"/>
      <c r="AS567" s="159"/>
    </row>
    <row r="568" spans="1:45" s="6" customFormat="1" ht="11.25" customHeight="1" x14ac:dyDescent="0.2">
      <c r="A568" s="123"/>
      <c r="B568" s="123"/>
      <c r="C568" s="123"/>
      <c r="D568" s="23" t="s">
        <v>19</v>
      </c>
      <c r="E568" s="5">
        <v>1</v>
      </c>
      <c r="F568" s="5">
        <v>2</v>
      </c>
      <c r="G568" s="5">
        <v>3</v>
      </c>
      <c r="H568" s="5">
        <v>4</v>
      </c>
      <c r="I568" s="5">
        <v>5</v>
      </c>
      <c r="J568" s="5">
        <v>6</v>
      </c>
      <c r="K568" s="5">
        <v>7</v>
      </c>
      <c r="L568" s="5">
        <v>8</v>
      </c>
      <c r="M568" s="5">
        <v>9</v>
      </c>
      <c r="N568" s="5">
        <v>10</v>
      </c>
      <c r="O568" s="5">
        <v>11</v>
      </c>
      <c r="P568" s="5">
        <v>12</v>
      </c>
      <c r="Q568" s="5">
        <v>13</v>
      </c>
      <c r="R568" s="5">
        <v>14</v>
      </c>
      <c r="S568" s="5">
        <v>15</v>
      </c>
      <c r="T568" s="5">
        <v>16</v>
      </c>
      <c r="U568" s="5">
        <v>17</v>
      </c>
      <c r="V568" s="5">
        <v>18</v>
      </c>
      <c r="W568" s="5">
        <v>19</v>
      </c>
      <c r="X568" s="5">
        <v>20</v>
      </c>
      <c r="Y568" s="5">
        <v>21</v>
      </c>
      <c r="Z568" s="5">
        <v>22</v>
      </c>
      <c r="AA568" s="5">
        <v>23</v>
      </c>
      <c r="AB568" s="5">
        <v>24</v>
      </c>
      <c r="AC568" s="5">
        <v>25</v>
      </c>
      <c r="AD568" s="5">
        <v>26</v>
      </c>
      <c r="AE568" s="5">
        <v>27</v>
      </c>
      <c r="AF568" s="5">
        <v>28</v>
      </c>
      <c r="AG568" s="5">
        <v>29</v>
      </c>
      <c r="AH568" s="5">
        <v>30</v>
      </c>
      <c r="AI568" s="5">
        <v>31</v>
      </c>
      <c r="AJ568" s="5">
        <v>32</v>
      </c>
      <c r="AK568" s="5">
        <v>33</v>
      </c>
      <c r="AL568" s="5">
        <v>34</v>
      </c>
      <c r="AM568" s="5">
        <v>35</v>
      </c>
      <c r="AN568" s="5">
        <v>36</v>
      </c>
      <c r="AO568" s="5">
        <v>37</v>
      </c>
      <c r="AP568" s="5">
        <v>38</v>
      </c>
      <c r="AQ568" s="126"/>
      <c r="AR568" s="158"/>
      <c r="AS568" s="159"/>
    </row>
    <row r="569" spans="1:45" ht="12.75" customHeight="1" x14ac:dyDescent="0.2">
      <c r="A569" s="157" t="s">
        <v>25</v>
      </c>
      <c r="B569" s="120" t="s">
        <v>13</v>
      </c>
      <c r="C569" s="53" t="s">
        <v>111</v>
      </c>
      <c r="D569" s="54"/>
      <c r="E569" s="27"/>
      <c r="F569" s="103" t="s">
        <v>160</v>
      </c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103" t="s">
        <v>157</v>
      </c>
      <c r="R569" s="27"/>
      <c r="S569" s="103" t="s">
        <v>158</v>
      </c>
      <c r="T569" s="27"/>
      <c r="U569" s="27"/>
      <c r="V569" s="27"/>
      <c r="W569" s="27"/>
      <c r="X569" s="27"/>
      <c r="Y569" s="110" t="s">
        <v>185</v>
      </c>
      <c r="Z569" s="27"/>
      <c r="AA569" s="27"/>
      <c r="AB569" s="27"/>
      <c r="AC569" s="27"/>
      <c r="AD569" s="27"/>
      <c r="AE569" s="27"/>
      <c r="AF569" s="27"/>
      <c r="AG569" s="103" t="s">
        <v>186</v>
      </c>
      <c r="AH569" s="27"/>
      <c r="AI569" s="27"/>
      <c r="AJ569" s="27"/>
      <c r="AK569" s="27"/>
      <c r="AL569" s="27"/>
      <c r="AM569" s="44"/>
      <c r="AN569" s="44"/>
      <c r="AO569" s="44"/>
      <c r="AP569" s="44"/>
      <c r="AQ569" s="7">
        <f t="shared" ref="AQ569:AQ632" si="77">COUNTA(E569:AP569)</f>
        <v>5</v>
      </c>
      <c r="AR569" s="3">
        <f>34*3</f>
        <v>102</v>
      </c>
      <c r="AS569" s="8">
        <f t="shared" ref="AS569:AS664" si="78">AQ569/AR569</f>
        <v>4.9019607843137254E-2</v>
      </c>
    </row>
    <row r="570" spans="1:45" ht="38.25" x14ac:dyDescent="0.2">
      <c r="A570" s="157"/>
      <c r="B570" s="121"/>
      <c r="C570" s="53" t="s">
        <v>112</v>
      </c>
      <c r="D570" s="54"/>
      <c r="E570" s="27"/>
      <c r="F570" s="103" t="s">
        <v>160</v>
      </c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103" t="s">
        <v>157</v>
      </c>
      <c r="R570" s="27"/>
      <c r="S570" s="103" t="s">
        <v>158</v>
      </c>
      <c r="T570" s="27"/>
      <c r="U570" s="27"/>
      <c r="V570" s="27"/>
      <c r="W570" s="27"/>
      <c r="X570" s="27"/>
      <c r="Y570" s="110" t="s">
        <v>185</v>
      </c>
      <c r="Z570" s="27"/>
      <c r="AA570" s="27"/>
      <c r="AB570" s="27"/>
      <c r="AC570" s="27"/>
      <c r="AD570" s="27"/>
      <c r="AE570" s="27"/>
      <c r="AF570" s="27"/>
      <c r="AG570" s="103" t="s">
        <v>186</v>
      </c>
      <c r="AH570" s="27"/>
      <c r="AI570" s="27"/>
      <c r="AJ570" s="27"/>
      <c r="AK570" s="27"/>
      <c r="AL570" s="27"/>
      <c r="AM570" s="44"/>
      <c r="AN570" s="44"/>
      <c r="AO570" s="44"/>
      <c r="AP570" s="44"/>
      <c r="AQ570" s="7">
        <f t="shared" si="77"/>
        <v>5</v>
      </c>
      <c r="AR570" s="3">
        <f t="shared" ref="AR570:AR598" si="79">34*3</f>
        <v>102</v>
      </c>
      <c r="AS570" s="8">
        <f t="shared" si="78"/>
        <v>4.9019607843137254E-2</v>
      </c>
    </row>
    <row r="571" spans="1:45" ht="38.25" x14ac:dyDescent="0.2">
      <c r="A571" s="157"/>
      <c r="B571" s="121"/>
      <c r="C571" s="96" t="s">
        <v>113</v>
      </c>
      <c r="D571" s="54"/>
      <c r="E571" s="27"/>
      <c r="F571" s="103" t="s">
        <v>160</v>
      </c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103" t="s">
        <v>157</v>
      </c>
      <c r="R571" s="27"/>
      <c r="S571" s="103" t="s">
        <v>158</v>
      </c>
      <c r="T571" s="27"/>
      <c r="U571" s="27"/>
      <c r="V571" s="27"/>
      <c r="W571" s="27"/>
      <c r="X571" s="27"/>
      <c r="Y571" s="110" t="s">
        <v>185</v>
      </c>
      <c r="Z571" s="27"/>
      <c r="AA571" s="27"/>
      <c r="AB571" s="27"/>
      <c r="AC571" s="27"/>
      <c r="AD571" s="27"/>
      <c r="AE571" s="27"/>
      <c r="AF571" s="27"/>
      <c r="AG571" s="103" t="s">
        <v>186</v>
      </c>
      <c r="AH571" s="27"/>
      <c r="AI571" s="27"/>
      <c r="AJ571" s="27"/>
      <c r="AK571" s="27"/>
      <c r="AL571" s="27"/>
      <c r="AM571" s="44"/>
      <c r="AN571" s="44"/>
      <c r="AO571" s="44"/>
      <c r="AP571" s="44"/>
      <c r="AQ571" s="7">
        <f t="shared" si="77"/>
        <v>5</v>
      </c>
      <c r="AR571" s="3">
        <f t="shared" si="79"/>
        <v>102</v>
      </c>
      <c r="AS571" s="8">
        <f t="shared" si="78"/>
        <v>4.9019607843137254E-2</v>
      </c>
    </row>
    <row r="572" spans="1:45" ht="38.25" x14ac:dyDescent="0.2">
      <c r="A572" s="157"/>
      <c r="B572" s="121"/>
      <c r="C572" s="96" t="s">
        <v>179</v>
      </c>
      <c r="D572" s="54"/>
      <c r="E572" s="27"/>
      <c r="F572" s="103" t="s">
        <v>160</v>
      </c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103" t="s">
        <v>157</v>
      </c>
      <c r="R572" s="27"/>
      <c r="S572" s="103" t="s">
        <v>158</v>
      </c>
      <c r="T572" s="27"/>
      <c r="U572" s="27"/>
      <c r="V572" s="27"/>
      <c r="W572" s="27"/>
      <c r="X572" s="27"/>
      <c r="Y572" s="110" t="s">
        <v>185</v>
      </c>
      <c r="Z572" s="27"/>
      <c r="AA572" s="27"/>
      <c r="AB572" s="27"/>
      <c r="AC572" s="27"/>
      <c r="AD572" s="27"/>
      <c r="AE572" s="27"/>
      <c r="AF572" s="27"/>
      <c r="AG572" s="103" t="s">
        <v>186</v>
      </c>
      <c r="AH572" s="27"/>
      <c r="AI572" s="27"/>
      <c r="AJ572" s="27"/>
      <c r="AK572" s="27"/>
      <c r="AL572" s="27"/>
      <c r="AM572" s="44"/>
      <c r="AN572" s="44"/>
      <c r="AO572" s="44"/>
      <c r="AP572" s="44"/>
      <c r="AQ572" s="7">
        <f t="shared" si="77"/>
        <v>5</v>
      </c>
      <c r="AR572" s="3">
        <f t="shared" si="79"/>
        <v>102</v>
      </c>
      <c r="AS572" s="8">
        <f t="shared" si="78"/>
        <v>4.9019607843137254E-2</v>
      </c>
    </row>
    <row r="573" spans="1:45" ht="38.25" x14ac:dyDescent="0.2">
      <c r="A573" s="157"/>
      <c r="B573" s="121"/>
      <c r="C573" s="96" t="s">
        <v>180</v>
      </c>
      <c r="D573" s="54"/>
      <c r="E573" s="27"/>
      <c r="F573" s="103" t="s">
        <v>160</v>
      </c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103" t="s">
        <v>157</v>
      </c>
      <c r="R573" s="27"/>
      <c r="S573" s="103" t="s">
        <v>158</v>
      </c>
      <c r="T573" s="27"/>
      <c r="U573" s="27"/>
      <c r="V573" s="27"/>
      <c r="W573" s="27"/>
      <c r="X573" s="27"/>
      <c r="Y573" s="110" t="s">
        <v>185</v>
      </c>
      <c r="Z573" s="27"/>
      <c r="AA573" s="27"/>
      <c r="AB573" s="27"/>
      <c r="AC573" s="27"/>
      <c r="AD573" s="27"/>
      <c r="AE573" s="27"/>
      <c r="AF573" s="27"/>
      <c r="AG573" s="103" t="s">
        <v>186</v>
      </c>
      <c r="AH573" s="27"/>
      <c r="AI573" s="27"/>
      <c r="AJ573" s="27"/>
      <c r="AK573" s="27"/>
      <c r="AL573" s="27"/>
      <c r="AM573" s="44"/>
      <c r="AN573" s="44"/>
      <c r="AO573" s="44"/>
      <c r="AP573" s="44"/>
      <c r="AQ573" s="7">
        <f t="shared" si="77"/>
        <v>5</v>
      </c>
      <c r="AR573" s="3">
        <f t="shared" si="79"/>
        <v>102</v>
      </c>
      <c r="AS573" s="8">
        <f t="shared" si="78"/>
        <v>4.9019607843137254E-2</v>
      </c>
    </row>
    <row r="574" spans="1:45" ht="12.75" customHeight="1" x14ac:dyDescent="0.2">
      <c r="A574" s="157"/>
      <c r="B574" s="122"/>
      <c r="C574" s="53" t="s">
        <v>181</v>
      </c>
      <c r="D574" s="54"/>
      <c r="E574" s="27"/>
      <c r="F574" s="103" t="s">
        <v>160</v>
      </c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103" t="s">
        <v>157</v>
      </c>
      <c r="R574" s="27"/>
      <c r="S574" s="103" t="s">
        <v>158</v>
      </c>
      <c r="T574" s="27"/>
      <c r="U574" s="27"/>
      <c r="V574" s="27"/>
      <c r="W574" s="27"/>
      <c r="X574" s="27"/>
      <c r="Y574" s="110" t="s">
        <v>185</v>
      </c>
      <c r="Z574" s="27"/>
      <c r="AA574" s="27"/>
      <c r="AB574" s="27"/>
      <c r="AC574" s="103" t="s">
        <v>158</v>
      </c>
      <c r="AD574" s="27"/>
      <c r="AE574" s="27"/>
      <c r="AF574" s="27"/>
      <c r="AG574" s="103" t="s">
        <v>186</v>
      </c>
      <c r="AH574" s="27"/>
      <c r="AI574" s="27"/>
      <c r="AJ574" s="27"/>
      <c r="AK574" s="27"/>
      <c r="AL574" s="27"/>
      <c r="AM574" s="44"/>
      <c r="AN574" s="44"/>
      <c r="AO574" s="44"/>
      <c r="AP574" s="44"/>
      <c r="AQ574" s="7">
        <f t="shared" si="77"/>
        <v>6</v>
      </c>
      <c r="AR574" s="3">
        <f t="shared" si="79"/>
        <v>102</v>
      </c>
      <c r="AS574" s="8">
        <f t="shared" si="78"/>
        <v>5.8823529411764705E-2</v>
      </c>
    </row>
    <row r="575" spans="1:45" ht="12.75" customHeight="1" x14ac:dyDescent="0.2">
      <c r="A575" s="157"/>
      <c r="B575" s="120" t="s">
        <v>27</v>
      </c>
      <c r="C575" s="96" t="s">
        <v>111</v>
      </c>
      <c r="D575" s="54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103" t="s">
        <v>157</v>
      </c>
      <c r="R575" s="27"/>
      <c r="S575" s="27"/>
      <c r="T575" s="27"/>
      <c r="U575" s="27"/>
      <c r="V575" s="27"/>
      <c r="W575" s="27"/>
      <c r="X575" s="27"/>
      <c r="Y575" s="110" t="s">
        <v>185</v>
      </c>
      <c r="Z575" s="27"/>
      <c r="AA575" s="27"/>
      <c r="AB575" s="27"/>
      <c r="AC575" s="103" t="s">
        <v>158</v>
      </c>
      <c r="AD575" s="27"/>
      <c r="AE575" s="27"/>
      <c r="AF575" s="27"/>
      <c r="AG575" s="27"/>
      <c r="AH575" s="27"/>
      <c r="AI575" s="27"/>
      <c r="AJ575" s="27"/>
      <c r="AK575" s="27"/>
      <c r="AL575" s="27"/>
      <c r="AM575" s="44"/>
      <c r="AN575" s="44"/>
      <c r="AO575" s="44"/>
      <c r="AP575" s="44"/>
      <c r="AQ575" s="7">
        <f t="shared" si="77"/>
        <v>3</v>
      </c>
      <c r="AR575" s="3">
        <f t="shared" si="79"/>
        <v>102</v>
      </c>
      <c r="AS575" s="8">
        <f t="shared" si="78"/>
        <v>2.9411764705882353E-2</v>
      </c>
    </row>
    <row r="576" spans="1:45" ht="12.75" customHeight="1" x14ac:dyDescent="0.2">
      <c r="A576" s="157"/>
      <c r="B576" s="121"/>
      <c r="C576" s="96" t="s">
        <v>112</v>
      </c>
      <c r="D576" s="52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103" t="s">
        <v>157</v>
      </c>
      <c r="R576" s="27"/>
      <c r="S576" s="27"/>
      <c r="T576" s="27"/>
      <c r="U576" s="27"/>
      <c r="V576" s="27"/>
      <c r="W576" s="27"/>
      <c r="X576" s="27"/>
      <c r="Y576" s="110" t="s">
        <v>185</v>
      </c>
      <c r="Z576" s="27"/>
      <c r="AA576" s="27"/>
      <c r="AB576" s="27"/>
      <c r="AC576" s="103" t="s">
        <v>158</v>
      </c>
      <c r="AD576" s="27"/>
      <c r="AE576" s="27"/>
      <c r="AF576" s="27"/>
      <c r="AG576" s="27"/>
      <c r="AH576" s="27"/>
      <c r="AI576" s="27"/>
      <c r="AJ576" s="27"/>
      <c r="AK576" s="27"/>
      <c r="AL576" s="27"/>
      <c r="AM576" s="44"/>
      <c r="AN576" s="44"/>
      <c r="AO576" s="44"/>
      <c r="AP576" s="44"/>
      <c r="AQ576" s="7">
        <f t="shared" si="77"/>
        <v>3</v>
      </c>
      <c r="AR576" s="3">
        <f t="shared" si="79"/>
        <v>102</v>
      </c>
      <c r="AS576" s="8">
        <f t="shared" si="78"/>
        <v>2.9411764705882353E-2</v>
      </c>
    </row>
    <row r="577" spans="1:45" ht="12.75" customHeight="1" x14ac:dyDescent="0.2">
      <c r="A577" s="157"/>
      <c r="B577" s="121"/>
      <c r="C577" s="96" t="s">
        <v>113</v>
      </c>
      <c r="D577" s="59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103" t="s">
        <v>157</v>
      </c>
      <c r="R577" s="27"/>
      <c r="S577" s="27"/>
      <c r="T577" s="27"/>
      <c r="U577" s="27"/>
      <c r="V577" s="27"/>
      <c r="W577" s="27"/>
      <c r="X577" s="27"/>
      <c r="Y577" s="110" t="s">
        <v>185</v>
      </c>
      <c r="Z577" s="27"/>
      <c r="AA577" s="27"/>
      <c r="AB577" s="27"/>
      <c r="AC577" s="103" t="s">
        <v>158</v>
      </c>
      <c r="AD577" s="27"/>
      <c r="AE577" s="27"/>
      <c r="AF577" s="27"/>
      <c r="AG577" s="27"/>
      <c r="AH577" s="27"/>
      <c r="AI577" s="27"/>
      <c r="AJ577" s="27"/>
      <c r="AK577" s="27"/>
      <c r="AL577" s="27"/>
      <c r="AM577" s="44"/>
      <c r="AN577" s="44"/>
      <c r="AO577" s="44"/>
      <c r="AP577" s="44"/>
      <c r="AQ577" s="7">
        <f t="shared" si="77"/>
        <v>3</v>
      </c>
      <c r="AR577" s="3">
        <f t="shared" si="79"/>
        <v>102</v>
      </c>
      <c r="AS577" s="8">
        <f t="shared" si="78"/>
        <v>2.9411764705882353E-2</v>
      </c>
    </row>
    <row r="578" spans="1:45" ht="12.75" customHeight="1" x14ac:dyDescent="0.2">
      <c r="A578" s="157"/>
      <c r="B578" s="121"/>
      <c r="C578" s="96" t="s">
        <v>179</v>
      </c>
      <c r="D578" s="59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103" t="s">
        <v>157</v>
      </c>
      <c r="R578" s="27"/>
      <c r="S578" s="27"/>
      <c r="T578" s="27"/>
      <c r="U578" s="27"/>
      <c r="V578" s="27"/>
      <c r="W578" s="27"/>
      <c r="X578" s="27"/>
      <c r="Y578" s="110" t="s">
        <v>185</v>
      </c>
      <c r="Z578" s="27"/>
      <c r="AA578" s="27"/>
      <c r="AB578" s="27"/>
      <c r="AC578" s="103" t="s">
        <v>158</v>
      </c>
      <c r="AD578" s="27"/>
      <c r="AE578" s="27"/>
      <c r="AF578" s="27"/>
      <c r="AG578" s="27"/>
      <c r="AH578" s="27"/>
      <c r="AI578" s="27"/>
      <c r="AJ578" s="27"/>
      <c r="AK578" s="27"/>
      <c r="AL578" s="27"/>
      <c r="AM578" s="44"/>
      <c r="AN578" s="44"/>
      <c r="AO578" s="44"/>
      <c r="AP578" s="44"/>
      <c r="AQ578" s="7">
        <f t="shared" si="77"/>
        <v>3</v>
      </c>
      <c r="AR578" s="3">
        <f t="shared" si="79"/>
        <v>102</v>
      </c>
      <c r="AS578" s="8">
        <f t="shared" si="78"/>
        <v>2.9411764705882353E-2</v>
      </c>
    </row>
    <row r="579" spans="1:45" ht="12.75" customHeight="1" x14ac:dyDescent="0.2">
      <c r="A579" s="157"/>
      <c r="B579" s="121"/>
      <c r="C579" s="96" t="s">
        <v>180</v>
      </c>
      <c r="D579" s="59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103" t="s">
        <v>157</v>
      </c>
      <c r="R579" s="27"/>
      <c r="S579" s="27"/>
      <c r="T579" s="27"/>
      <c r="U579" s="27"/>
      <c r="V579" s="27"/>
      <c r="W579" s="27"/>
      <c r="X579" s="27"/>
      <c r="Y579" s="110" t="s">
        <v>185</v>
      </c>
      <c r="Z579" s="27"/>
      <c r="AA579" s="27"/>
      <c r="AB579" s="27"/>
      <c r="AC579" s="103" t="s">
        <v>158</v>
      </c>
      <c r="AD579" s="27"/>
      <c r="AE579" s="27"/>
      <c r="AF579" s="27"/>
      <c r="AG579" s="27"/>
      <c r="AH579" s="27"/>
      <c r="AI579" s="27"/>
      <c r="AJ579" s="27"/>
      <c r="AK579" s="27"/>
      <c r="AL579" s="27"/>
      <c r="AM579" s="44"/>
      <c r="AN579" s="44"/>
      <c r="AO579" s="44"/>
      <c r="AP579" s="44"/>
      <c r="AQ579" s="7">
        <f t="shared" si="77"/>
        <v>3</v>
      </c>
      <c r="AR579" s="3">
        <f t="shared" si="79"/>
        <v>102</v>
      </c>
      <c r="AS579" s="8">
        <f t="shared" si="78"/>
        <v>2.9411764705882353E-2</v>
      </c>
    </row>
    <row r="580" spans="1:45" ht="25.5" x14ac:dyDescent="0.2">
      <c r="A580" s="157"/>
      <c r="B580" s="122"/>
      <c r="C580" s="96" t="s">
        <v>181</v>
      </c>
      <c r="D580" s="54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103" t="s">
        <v>157</v>
      </c>
      <c r="R580" s="27"/>
      <c r="S580" s="27"/>
      <c r="T580" s="27"/>
      <c r="U580" s="27"/>
      <c r="V580" s="27"/>
      <c r="W580" s="27"/>
      <c r="X580" s="27"/>
      <c r="Y580" s="110" t="s">
        <v>185</v>
      </c>
      <c r="Z580" s="27"/>
      <c r="AA580" s="27"/>
      <c r="AB580" s="27"/>
      <c r="AC580" s="103" t="s">
        <v>158</v>
      </c>
      <c r="AD580" s="27"/>
      <c r="AE580" s="27"/>
      <c r="AF580" s="27"/>
      <c r="AG580" s="27"/>
      <c r="AH580" s="27"/>
      <c r="AI580" s="27"/>
      <c r="AJ580" s="27"/>
      <c r="AK580" s="27"/>
      <c r="AL580" s="27"/>
      <c r="AM580" s="44"/>
      <c r="AN580" s="44"/>
      <c r="AO580" s="44"/>
      <c r="AP580" s="44"/>
      <c r="AQ580" s="7">
        <f t="shared" si="77"/>
        <v>3</v>
      </c>
      <c r="AR580" s="3">
        <f t="shared" si="79"/>
        <v>102</v>
      </c>
      <c r="AS580" s="8">
        <f t="shared" si="78"/>
        <v>2.9411764705882353E-2</v>
      </c>
    </row>
    <row r="581" spans="1:45" x14ac:dyDescent="0.2">
      <c r="A581" s="157"/>
      <c r="B581" s="120" t="s">
        <v>12</v>
      </c>
      <c r="C581" s="96" t="s">
        <v>111</v>
      </c>
      <c r="D581" s="52"/>
      <c r="E581" s="103" t="s">
        <v>160</v>
      </c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103" t="s">
        <v>158</v>
      </c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44"/>
      <c r="AN581" s="44"/>
      <c r="AO581" s="44"/>
      <c r="AP581" s="44"/>
      <c r="AQ581" s="7">
        <f t="shared" si="77"/>
        <v>2</v>
      </c>
      <c r="AR581" s="3">
        <f t="shared" si="79"/>
        <v>102</v>
      </c>
      <c r="AS581" s="8">
        <f t="shared" si="78"/>
        <v>1.9607843137254902E-2</v>
      </c>
    </row>
    <row r="582" spans="1:45" x14ac:dyDescent="0.2">
      <c r="A582" s="157"/>
      <c r="B582" s="121"/>
      <c r="C582" s="96" t="s">
        <v>112</v>
      </c>
      <c r="D582" s="54"/>
      <c r="E582" s="103" t="s">
        <v>160</v>
      </c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103" t="s">
        <v>158</v>
      </c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44"/>
      <c r="AN582" s="44"/>
      <c r="AO582" s="44"/>
      <c r="AP582" s="44"/>
      <c r="AQ582" s="7">
        <f t="shared" si="77"/>
        <v>2</v>
      </c>
      <c r="AR582" s="3">
        <f t="shared" si="79"/>
        <v>102</v>
      </c>
      <c r="AS582" s="8">
        <f t="shared" si="78"/>
        <v>1.9607843137254902E-2</v>
      </c>
    </row>
    <row r="583" spans="1:45" x14ac:dyDescent="0.2">
      <c r="A583" s="157"/>
      <c r="B583" s="121"/>
      <c r="C583" s="96" t="s">
        <v>113</v>
      </c>
      <c r="D583" s="54"/>
      <c r="E583" s="103" t="s">
        <v>160</v>
      </c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103" t="s">
        <v>158</v>
      </c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44"/>
      <c r="AN583" s="44"/>
      <c r="AO583" s="44"/>
      <c r="AP583" s="44"/>
      <c r="AQ583" s="7">
        <f t="shared" si="77"/>
        <v>2</v>
      </c>
      <c r="AR583" s="3">
        <f t="shared" si="79"/>
        <v>102</v>
      </c>
      <c r="AS583" s="8">
        <f t="shared" si="78"/>
        <v>1.9607843137254902E-2</v>
      </c>
    </row>
    <row r="584" spans="1:45" x14ac:dyDescent="0.2">
      <c r="A584" s="157"/>
      <c r="B584" s="121"/>
      <c r="C584" s="96" t="s">
        <v>179</v>
      </c>
      <c r="D584" s="54"/>
      <c r="E584" s="103" t="s">
        <v>160</v>
      </c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103" t="s">
        <v>158</v>
      </c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44"/>
      <c r="AN584" s="44"/>
      <c r="AO584" s="44"/>
      <c r="AP584" s="44"/>
      <c r="AQ584" s="7">
        <f t="shared" si="77"/>
        <v>2</v>
      </c>
      <c r="AR584" s="3">
        <f t="shared" si="79"/>
        <v>102</v>
      </c>
      <c r="AS584" s="8">
        <f t="shared" si="78"/>
        <v>1.9607843137254902E-2</v>
      </c>
    </row>
    <row r="585" spans="1:45" x14ac:dyDescent="0.2">
      <c r="A585" s="157"/>
      <c r="B585" s="121"/>
      <c r="C585" s="96" t="s">
        <v>180</v>
      </c>
      <c r="D585" s="54"/>
      <c r="E585" s="103" t="s">
        <v>160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103" t="s">
        <v>158</v>
      </c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44"/>
      <c r="AN585" s="44"/>
      <c r="AO585" s="44"/>
      <c r="AP585" s="44"/>
      <c r="AQ585" s="7">
        <f t="shared" si="77"/>
        <v>2</v>
      </c>
      <c r="AR585" s="3">
        <f t="shared" si="79"/>
        <v>102</v>
      </c>
      <c r="AS585" s="8">
        <f t="shared" si="78"/>
        <v>1.9607843137254902E-2</v>
      </c>
    </row>
    <row r="586" spans="1:45" ht="12.75" customHeight="1" x14ac:dyDescent="0.2">
      <c r="A586" s="157"/>
      <c r="B586" s="122"/>
      <c r="C586" s="96" t="s">
        <v>181</v>
      </c>
      <c r="D586" s="54"/>
      <c r="E586" s="103" t="s">
        <v>160</v>
      </c>
      <c r="F586" s="27"/>
      <c r="G586" s="27"/>
      <c r="H586" s="27"/>
      <c r="I586" s="43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103" t="s">
        <v>158</v>
      </c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44"/>
      <c r="AN586" s="44"/>
      <c r="AO586" s="44"/>
      <c r="AP586" s="44"/>
      <c r="AQ586" s="7">
        <f t="shared" si="77"/>
        <v>2</v>
      </c>
      <c r="AR586" s="3">
        <f t="shared" si="79"/>
        <v>102</v>
      </c>
      <c r="AS586" s="8">
        <f t="shared" si="78"/>
        <v>1.9607843137254902E-2</v>
      </c>
    </row>
    <row r="587" spans="1:45" ht="12.75" customHeight="1" x14ac:dyDescent="0.2">
      <c r="A587" s="157"/>
      <c r="B587" s="120" t="s">
        <v>98</v>
      </c>
      <c r="C587" s="96" t="s">
        <v>111</v>
      </c>
      <c r="D587" s="54"/>
      <c r="E587" s="27"/>
      <c r="F587" s="103" t="s">
        <v>160</v>
      </c>
      <c r="G587" s="27"/>
      <c r="H587" s="45"/>
      <c r="I587" s="43"/>
      <c r="J587" s="27"/>
      <c r="K587" s="27"/>
      <c r="L587" s="27"/>
      <c r="M587" s="27"/>
      <c r="N587" s="27"/>
      <c r="O587" s="27"/>
      <c r="P587" s="27"/>
      <c r="Q587" s="103" t="s">
        <v>157</v>
      </c>
      <c r="R587" s="27"/>
      <c r="S587" s="27"/>
      <c r="T587" s="103" t="s">
        <v>158</v>
      </c>
      <c r="U587" s="27"/>
      <c r="V587" s="27"/>
      <c r="W587" s="27"/>
      <c r="X587" s="27"/>
      <c r="Y587" s="27"/>
      <c r="Z587" s="27"/>
      <c r="AA587" s="103" t="s">
        <v>158</v>
      </c>
      <c r="AB587" s="27"/>
      <c r="AC587" s="27"/>
      <c r="AD587" s="103" t="s">
        <v>186</v>
      </c>
      <c r="AE587" s="27"/>
      <c r="AF587" s="27"/>
      <c r="AG587" s="27"/>
      <c r="AH587" s="27"/>
      <c r="AI587" s="27"/>
      <c r="AJ587" s="27"/>
      <c r="AK587" s="27"/>
      <c r="AL587" s="27"/>
      <c r="AM587" s="44"/>
      <c r="AN587" s="44"/>
      <c r="AO587" s="44"/>
      <c r="AP587" s="44"/>
      <c r="AQ587" s="7">
        <f t="shared" si="77"/>
        <v>5</v>
      </c>
      <c r="AR587" s="3">
        <f t="shared" si="79"/>
        <v>102</v>
      </c>
      <c r="AS587" s="8">
        <f t="shared" si="78"/>
        <v>4.9019607843137254E-2</v>
      </c>
    </row>
    <row r="588" spans="1:45" ht="12.75" customHeight="1" x14ac:dyDescent="0.2">
      <c r="A588" s="157"/>
      <c r="B588" s="121"/>
      <c r="C588" s="96" t="s">
        <v>112</v>
      </c>
      <c r="D588" s="82"/>
      <c r="E588" s="27"/>
      <c r="F588" s="103" t="s">
        <v>160</v>
      </c>
      <c r="G588" s="27"/>
      <c r="H588" s="43"/>
      <c r="I588" s="27"/>
      <c r="J588" s="27"/>
      <c r="K588" s="27"/>
      <c r="L588" s="27"/>
      <c r="M588" s="27"/>
      <c r="N588" s="27"/>
      <c r="O588" s="27"/>
      <c r="P588" s="27"/>
      <c r="Q588" s="103" t="s">
        <v>157</v>
      </c>
      <c r="R588" s="27"/>
      <c r="S588" s="27"/>
      <c r="T588" s="103" t="s">
        <v>158</v>
      </c>
      <c r="U588" s="27"/>
      <c r="V588" s="27"/>
      <c r="W588" s="27"/>
      <c r="X588" s="27"/>
      <c r="Y588" s="27"/>
      <c r="Z588" s="27"/>
      <c r="AA588" s="103" t="s">
        <v>158</v>
      </c>
      <c r="AB588" s="27"/>
      <c r="AC588" s="27"/>
      <c r="AD588" s="103" t="s">
        <v>186</v>
      </c>
      <c r="AE588" s="27"/>
      <c r="AF588" s="27"/>
      <c r="AG588" s="27"/>
      <c r="AH588" s="27"/>
      <c r="AI588" s="27"/>
      <c r="AJ588" s="27"/>
      <c r="AK588" s="27"/>
      <c r="AL588" s="27"/>
      <c r="AM588" s="44"/>
      <c r="AN588" s="44"/>
      <c r="AO588" s="44"/>
      <c r="AP588" s="44"/>
      <c r="AQ588" s="7">
        <f t="shared" si="77"/>
        <v>5</v>
      </c>
      <c r="AR588" s="3">
        <f t="shared" si="79"/>
        <v>102</v>
      </c>
      <c r="AS588" s="8">
        <f t="shared" si="78"/>
        <v>4.9019607843137254E-2</v>
      </c>
    </row>
    <row r="589" spans="1:45" ht="12.75" customHeight="1" x14ac:dyDescent="0.2">
      <c r="A589" s="157"/>
      <c r="B589" s="121"/>
      <c r="C589" s="96" t="s">
        <v>113</v>
      </c>
      <c r="D589" s="82"/>
      <c r="E589" s="27"/>
      <c r="F589" s="103" t="s">
        <v>160</v>
      </c>
      <c r="G589" s="27"/>
      <c r="H589" s="43"/>
      <c r="I589" s="27"/>
      <c r="J589" s="27"/>
      <c r="K589" s="27"/>
      <c r="L589" s="27"/>
      <c r="M589" s="27"/>
      <c r="N589" s="27"/>
      <c r="O589" s="27"/>
      <c r="P589" s="27"/>
      <c r="Q589" s="103" t="s">
        <v>157</v>
      </c>
      <c r="R589" s="27"/>
      <c r="S589" s="27"/>
      <c r="T589" s="103" t="s">
        <v>158</v>
      </c>
      <c r="U589" s="27"/>
      <c r="V589" s="27"/>
      <c r="W589" s="27"/>
      <c r="X589" s="27"/>
      <c r="Y589" s="27"/>
      <c r="Z589" s="27"/>
      <c r="AA589" s="103" t="s">
        <v>158</v>
      </c>
      <c r="AB589" s="27"/>
      <c r="AC589" s="27"/>
      <c r="AD589" s="103" t="s">
        <v>186</v>
      </c>
      <c r="AE589" s="27"/>
      <c r="AF589" s="27"/>
      <c r="AG589" s="27"/>
      <c r="AH589" s="27"/>
      <c r="AI589" s="27"/>
      <c r="AJ589" s="27"/>
      <c r="AK589" s="27"/>
      <c r="AL589" s="27"/>
      <c r="AM589" s="44"/>
      <c r="AN589" s="44"/>
      <c r="AO589" s="44"/>
      <c r="AP589" s="44"/>
      <c r="AQ589" s="7">
        <f t="shared" si="77"/>
        <v>5</v>
      </c>
      <c r="AR589" s="3">
        <f t="shared" si="79"/>
        <v>102</v>
      </c>
      <c r="AS589" s="8">
        <f t="shared" si="78"/>
        <v>4.9019607843137254E-2</v>
      </c>
    </row>
    <row r="590" spans="1:45" ht="12.75" customHeight="1" x14ac:dyDescent="0.2">
      <c r="A590" s="157"/>
      <c r="B590" s="121"/>
      <c r="C590" s="96" t="s">
        <v>179</v>
      </c>
      <c r="D590" s="82"/>
      <c r="E590" s="27"/>
      <c r="F590" s="103" t="s">
        <v>160</v>
      </c>
      <c r="G590" s="27"/>
      <c r="H590" s="43"/>
      <c r="I590" s="27"/>
      <c r="J590" s="27"/>
      <c r="K590" s="27"/>
      <c r="L590" s="27"/>
      <c r="M590" s="27"/>
      <c r="N590" s="27"/>
      <c r="O590" s="27"/>
      <c r="P590" s="27"/>
      <c r="Q590" s="103" t="s">
        <v>157</v>
      </c>
      <c r="R590" s="27"/>
      <c r="S590" s="27"/>
      <c r="T590" s="103" t="s">
        <v>158</v>
      </c>
      <c r="U590" s="27"/>
      <c r="V590" s="27"/>
      <c r="W590" s="27"/>
      <c r="X590" s="27"/>
      <c r="Y590" s="27"/>
      <c r="Z590" s="27"/>
      <c r="AA590" s="103" t="s">
        <v>158</v>
      </c>
      <c r="AB590" s="27"/>
      <c r="AC590" s="27"/>
      <c r="AD590" s="103" t="s">
        <v>186</v>
      </c>
      <c r="AE590" s="27"/>
      <c r="AF590" s="27"/>
      <c r="AG590" s="27"/>
      <c r="AH590" s="27"/>
      <c r="AI590" s="27"/>
      <c r="AJ590" s="27"/>
      <c r="AK590" s="27"/>
      <c r="AL590" s="27"/>
      <c r="AM590" s="44"/>
      <c r="AN590" s="44"/>
      <c r="AO590" s="44"/>
      <c r="AP590" s="44"/>
      <c r="AQ590" s="7">
        <f t="shared" si="77"/>
        <v>5</v>
      </c>
      <c r="AR590" s="3">
        <f t="shared" si="79"/>
        <v>102</v>
      </c>
      <c r="AS590" s="8">
        <f t="shared" si="78"/>
        <v>4.9019607843137254E-2</v>
      </c>
    </row>
    <row r="591" spans="1:45" ht="12.75" customHeight="1" x14ac:dyDescent="0.2">
      <c r="A591" s="157"/>
      <c r="B591" s="121"/>
      <c r="C591" s="96" t="s">
        <v>180</v>
      </c>
      <c r="D591" s="82"/>
      <c r="E591" s="27"/>
      <c r="F591" s="103" t="s">
        <v>160</v>
      </c>
      <c r="G591" s="27"/>
      <c r="H591" s="43"/>
      <c r="I591" s="27"/>
      <c r="J591" s="27"/>
      <c r="K591" s="27"/>
      <c r="L591" s="27"/>
      <c r="M591" s="27"/>
      <c r="N591" s="27"/>
      <c r="O591" s="27"/>
      <c r="P591" s="27"/>
      <c r="Q591" s="103" t="s">
        <v>157</v>
      </c>
      <c r="R591" s="27"/>
      <c r="S591" s="27"/>
      <c r="T591" s="103" t="s">
        <v>158</v>
      </c>
      <c r="U591" s="27"/>
      <c r="V591" s="27"/>
      <c r="W591" s="27"/>
      <c r="X591" s="27"/>
      <c r="Y591" s="27"/>
      <c r="Z591" s="27"/>
      <c r="AA591" s="103" t="s">
        <v>158</v>
      </c>
      <c r="AB591" s="27"/>
      <c r="AC591" s="27"/>
      <c r="AD591" s="103" t="s">
        <v>186</v>
      </c>
      <c r="AE591" s="27"/>
      <c r="AF591" s="27"/>
      <c r="AG591" s="27"/>
      <c r="AH591" s="27"/>
      <c r="AI591" s="27"/>
      <c r="AJ591" s="27"/>
      <c r="AK591" s="27"/>
      <c r="AL591" s="27"/>
      <c r="AM591" s="44"/>
      <c r="AN591" s="44"/>
      <c r="AO591" s="44"/>
      <c r="AP591" s="44"/>
      <c r="AQ591" s="7">
        <f t="shared" si="77"/>
        <v>5</v>
      </c>
      <c r="AR591" s="3">
        <f t="shared" si="79"/>
        <v>102</v>
      </c>
      <c r="AS591" s="8">
        <f t="shared" si="78"/>
        <v>4.9019607843137254E-2</v>
      </c>
    </row>
    <row r="592" spans="1:45" ht="12.75" customHeight="1" x14ac:dyDescent="0.2">
      <c r="A592" s="157"/>
      <c r="B592" s="122"/>
      <c r="C592" s="96" t="s">
        <v>181</v>
      </c>
      <c r="D592" s="54"/>
      <c r="E592" s="27"/>
      <c r="F592" s="103" t="s">
        <v>160</v>
      </c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103" t="s">
        <v>157</v>
      </c>
      <c r="R592" s="27"/>
      <c r="S592" s="27"/>
      <c r="T592" s="103" t="s">
        <v>158</v>
      </c>
      <c r="U592" s="27"/>
      <c r="V592" s="27"/>
      <c r="W592" s="27"/>
      <c r="X592" s="27"/>
      <c r="Y592" s="27"/>
      <c r="Z592" s="27"/>
      <c r="AA592" s="103" t="s">
        <v>158</v>
      </c>
      <c r="AB592" s="27"/>
      <c r="AC592" s="27"/>
      <c r="AD592" s="103" t="s">
        <v>186</v>
      </c>
      <c r="AE592" s="27"/>
      <c r="AF592" s="27"/>
      <c r="AG592" s="27"/>
      <c r="AH592" s="27"/>
      <c r="AI592" s="44"/>
      <c r="AJ592" s="44"/>
      <c r="AK592" s="27"/>
      <c r="AL592" s="27"/>
      <c r="AM592" s="44"/>
      <c r="AN592" s="44"/>
      <c r="AO592" s="44"/>
      <c r="AP592" s="44"/>
      <c r="AQ592" s="7">
        <f t="shared" si="77"/>
        <v>5</v>
      </c>
      <c r="AR592" s="3">
        <f t="shared" si="79"/>
        <v>102</v>
      </c>
      <c r="AS592" s="8">
        <f t="shared" si="78"/>
        <v>4.9019607843137254E-2</v>
      </c>
    </row>
    <row r="593" spans="1:45" ht="38.25" x14ac:dyDescent="0.2">
      <c r="A593" s="157"/>
      <c r="B593" s="120" t="s">
        <v>99</v>
      </c>
      <c r="C593" s="96" t="s">
        <v>111</v>
      </c>
      <c r="D593" s="54"/>
      <c r="E593" s="27"/>
      <c r="F593" s="103" t="s">
        <v>160</v>
      </c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103" t="s">
        <v>157</v>
      </c>
      <c r="R593" s="27"/>
      <c r="S593" s="27"/>
      <c r="T593" s="103" t="s">
        <v>158</v>
      </c>
      <c r="U593" s="27"/>
      <c r="V593" s="27"/>
      <c r="W593" s="27"/>
      <c r="X593" s="27"/>
      <c r="Y593" s="27"/>
      <c r="Z593" s="27"/>
      <c r="AA593" s="27"/>
      <c r="AB593" s="27"/>
      <c r="AC593" s="27"/>
      <c r="AD593" s="103" t="s">
        <v>186</v>
      </c>
      <c r="AE593" s="27"/>
      <c r="AF593" s="27"/>
      <c r="AG593" s="27"/>
      <c r="AH593" s="27"/>
      <c r="AI593" s="44"/>
      <c r="AJ593" s="44"/>
      <c r="AK593" s="27"/>
      <c r="AL593" s="27"/>
      <c r="AM593" s="44"/>
      <c r="AN593" s="44"/>
      <c r="AO593" s="44"/>
      <c r="AP593" s="44"/>
      <c r="AQ593" s="7">
        <f t="shared" si="77"/>
        <v>4</v>
      </c>
      <c r="AR593" s="3">
        <f t="shared" si="79"/>
        <v>102</v>
      </c>
      <c r="AS593" s="8">
        <f t="shared" si="78"/>
        <v>3.9215686274509803E-2</v>
      </c>
    </row>
    <row r="594" spans="1:45" ht="12.75" customHeight="1" x14ac:dyDescent="0.2">
      <c r="A594" s="157"/>
      <c r="B594" s="121"/>
      <c r="C594" s="96" t="s">
        <v>112</v>
      </c>
      <c r="D594" s="54"/>
      <c r="E594" s="27"/>
      <c r="F594" s="103" t="s">
        <v>160</v>
      </c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103" t="s">
        <v>157</v>
      </c>
      <c r="R594" s="27"/>
      <c r="S594" s="27"/>
      <c r="T594" s="103" t="s">
        <v>158</v>
      </c>
      <c r="U594" s="27"/>
      <c r="V594" s="27"/>
      <c r="W594" s="27"/>
      <c r="X594" s="27"/>
      <c r="Y594" s="27"/>
      <c r="Z594" s="27"/>
      <c r="AA594" s="27"/>
      <c r="AB594" s="27"/>
      <c r="AC594" s="27"/>
      <c r="AD594" s="103" t="s">
        <v>186</v>
      </c>
      <c r="AE594" s="27"/>
      <c r="AF594" s="27"/>
      <c r="AG594" s="27"/>
      <c r="AH594" s="27"/>
      <c r="AI594" s="44"/>
      <c r="AJ594" s="44"/>
      <c r="AK594" s="27"/>
      <c r="AL594" s="27"/>
      <c r="AM594" s="44"/>
      <c r="AN594" s="44"/>
      <c r="AO594" s="44"/>
      <c r="AP594" s="44"/>
      <c r="AQ594" s="7">
        <f t="shared" si="77"/>
        <v>4</v>
      </c>
      <c r="AR594" s="3">
        <f t="shared" si="79"/>
        <v>102</v>
      </c>
      <c r="AS594" s="8">
        <f t="shared" si="78"/>
        <v>3.9215686274509803E-2</v>
      </c>
    </row>
    <row r="595" spans="1:45" ht="12.75" customHeight="1" x14ac:dyDescent="0.2">
      <c r="A595" s="157"/>
      <c r="B595" s="121"/>
      <c r="C595" s="96" t="s">
        <v>113</v>
      </c>
      <c r="D595" s="54"/>
      <c r="E595" s="27"/>
      <c r="F595" s="103" t="s">
        <v>160</v>
      </c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103" t="s">
        <v>157</v>
      </c>
      <c r="R595" s="27"/>
      <c r="S595" s="27"/>
      <c r="T595" s="103" t="s">
        <v>158</v>
      </c>
      <c r="U595" s="27"/>
      <c r="V595" s="27"/>
      <c r="W595" s="27"/>
      <c r="X595" s="27"/>
      <c r="Y595" s="27"/>
      <c r="Z595" s="27"/>
      <c r="AA595" s="27"/>
      <c r="AB595" s="27"/>
      <c r="AC595" s="27"/>
      <c r="AD595" s="103" t="s">
        <v>186</v>
      </c>
      <c r="AE595" s="27"/>
      <c r="AF595" s="27"/>
      <c r="AG595" s="27"/>
      <c r="AH595" s="27"/>
      <c r="AI595" s="44"/>
      <c r="AJ595" s="44"/>
      <c r="AK595" s="27"/>
      <c r="AL595" s="27"/>
      <c r="AM595" s="44"/>
      <c r="AN595" s="44"/>
      <c r="AO595" s="44"/>
      <c r="AP595" s="44"/>
      <c r="AQ595" s="7">
        <f t="shared" si="77"/>
        <v>4</v>
      </c>
      <c r="AR595" s="3">
        <f t="shared" si="79"/>
        <v>102</v>
      </c>
      <c r="AS595" s="8">
        <f t="shared" si="78"/>
        <v>3.9215686274509803E-2</v>
      </c>
    </row>
    <row r="596" spans="1:45" ht="12.75" customHeight="1" x14ac:dyDescent="0.2">
      <c r="A596" s="157"/>
      <c r="B596" s="121"/>
      <c r="C596" s="96" t="s">
        <v>179</v>
      </c>
      <c r="D596" s="54"/>
      <c r="E596" s="27"/>
      <c r="F596" s="103" t="s">
        <v>160</v>
      </c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103" t="s">
        <v>157</v>
      </c>
      <c r="R596" s="27"/>
      <c r="S596" s="27"/>
      <c r="T596" s="103" t="s">
        <v>158</v>
      </c>
      <c r="U596" s="27"/>
      <c r="V596" s="27"/>
      <c r="W596" s="27"/>
      <c r="X596" s="27"/>
      <c r="Y596" s="27"/>
      <c r="Z596" s="27"/>
      <c r="AA596" s="27"/>
      <c r="AB596" s="27"/>
      <c r="AC596" s="27"/>
      <c r="AD596" s="103" t="s">
        <v>186</v>
      </c>
      <c r="AE596" s="27"/>
      <c r="AF596" s="27"/>
      <c r="AG596" s="27"/>
      <c r="AH596" s="27"/>
      <c r="AI596" s="44"/>
      <c r="AJ596" s="44"/>
      <c r="AK596" s="27"/>
      <c r="AL596" s="27"/>
      <c r="AM596" s="44"/>
      <c r="AN596" s="44"/>
      <c r="AO596" s="44"/>
      <c r="AP596" s="44"/>
      <c r="AQ596" s="7">
        <f t="shared" si="77"/>
        <v>4</v>
      </c>
      <c r="AR596" s="3">
        <f t="shared" si="79"/>
        <v>102</v>
      </c>
      <c r="AS596" s="8">
        <f t="shared" si="78"/>
        <v>3.9215686274509803E-2</v>
      </c>
    </row>
    <row r="597" spans="1:45" ht="12.75" customHeight="1" x14ac:dyDescent="0.2">
      <c r="A597" s="157"/>
      <c r="B597" s="121"/>
      <c r="C597" s="96" t="s">
        <v>180</v>
      </c>
      <c r="D597" s="54"/>
      <c r="E597" s="27"/>
      <c r="F597" s="103" t="s">
        <v>160</v>
      </c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103" t="s">
        <v>157</v>
      </c>
      <c r="R597" s="27"/>
      <c r="S597" s="27"/>
      <c r="T597" s="103" t="s">
        <v>158</v>
      </c>
      <c r="U597" s="27"/>
      <c r="V597" s="27"/>
      <c r="W597" s="27"/>
      <c r="X597" s="27"/>
      <c r="Y597" s="27"/>
      <c r="Z597" s="27"/>
      <c r="AA597" s="27"/>
      <c r="AB597" s="27"/>
      <c r="AC597" s="27"/>
      <c r="AD597" s="103" t="s">
        <v>186</v>
      </c>
      <c r="AE597" s="27"/>
      <c r="AF597" s="27"/>
      <c r="AG597" s="27"/>
      <c r="AH597" s="27"/>
      <c r="AI597" s="44"/>
      <c r="AJ597" s="44"/>
      <c r="AK597" s="27"/>
      <c r="AL597" s="27"/>
      <c r="AM597" s="44"/>
      <c r="AN597" s="44"/>
      <c r="AO597" s="44"/>
      <c r="AP597" s="44"/>
      <c r="AQ597" s="7">
        <f t="shared" si="77"/>
        <v>4</v>
      </c>
      <c r="AR597" s="3">
        <f t="shared" si="79"/>
        <v>102</v>
      </c>
      <c r="AS597" s="8">
        <f t="shared" si="78"/>
        <v>3.9215686274509803E-2</v>
      </c>
    </row>
    <row r="598" spans="1:45" ht="12.75" customHeight="1" x14ac:dyDescent="0.2">
      <c r="A598" s="157"/>
      <c r="B598" s="122"/>
      <c r="C598" s="96" t="s">
        <v>181</v>
      </c>
      <c r="D598" s="54"/>
      <c r="E598" s="27"/>
      <c r="F598" s="103" t="s">
        <v>160</v>
      </c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103" t="s">
        <v>157</v>
      </c>
      <c r="R598" s="27"/>
      <c r="S598" s="27"/>
      <c r="T598" s="103" t="s">
        <v>158</v>
      </c>
      <c r="U598" s="27"/>
      <c r="V598" s="27"/>
      <c r="W598" s="27"/>
      <c r="X598" s="27"/>
      <c r="Y598" s="27"/>
      <c r="Z598" s="27"/>
      <c r="AA598" s="27"/>
      <c r="AB598" s="27"/>
      <c r="AC598" s="27"/>
      <c r="AD598" s="103" t="s">
        <v>186</v>
      </c>
      <c r="AE598" s="27"/>
      <c r="AF598" s="27"/>
      <c r="AG598" s="27"/>
      <c r="AH598" s="27"/>
      <c r="AI598" s="44"/>
      <c r="AJ598" s="44"/>
      <c r="AK598" s="27"/>
      <c r="AL598" s="27"/>
      <c r="AM598" s="44"/>
      <c r="AN598" s="44"/>
      <c r="AO598" s="44"/>
      <c r="AP598" s="44"/>
      <c r="AQ598" s="7">
        <f t="shared" si="77"/>
        <v>4</v>
      </c>
      <c r="AR598" s="3">
        <f t="shared" si="79"/>
        <v>102</v>
      </c>
      <c r="AS598" s="8">
        <f t="shared" si="78"/>
        <v>3.9215686274509803E-2</v>
      </c>
    </row>
    <row r="599" spans="1:45" ht="12.75" customHeight="1" x14ac:dyDescent="0.2">
      <c r="A599" s="157"/>
      <c r="B599" s="120" t="s">
        <v>100</v>
      </c>
      <c r="C599" s="96" t="s">
        <v>111</v>
      </c>
      <c r="D599" s="52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103" t="s">
        <v>158</v>
      </c>
      <c r="U599" s="27"/>
      <c r="V599" s="27"/>
      <c r="W599" s="27"/>
      <c r="X599" s="27"/>
      <c r="Y599" s="27"/>
      <c r="Z599" s="27"/>
      <c r="AA599" s="27"/>
      <c r="AB599" s="27"/>
      <c r="AC599" s="27"/>
      <c r="AD599" s="103" t="s">
        <v>186</v>
      </c>
      <c r="AE599" s="27"/>
      <c r="AF599" s="27"/>
      <c r="AG599" s="27"/>
      <c r="AH599" s="27"/>
      <c r="AI599" s="44"/>
      <c r="AJ599" s="44"/>
      <c r="AK599" s="27"/>
      <c r="AL599" s="27"/>
      <c r="AM599" s="44"/>
      <c r="AN599" s="44"/>
      <c r="AO599" s="44"/>
      <c r="AP599" s="44"/>
      <c r="AQ599" s="7">
        <f t="shared" si="77"/>
        <v>2</v>
      </c>
      <c r="AR599" s="3">
        <f>34*1</f>
        <v>34</v>
      </c>
      <c r="AS599" s="8">
        <f t="shared" si="78"/>
        <v>5.8823529411764705E-2</v>
      </c>
    </row>
    <row r="600" spans="1:45" ht="38.25" x14ac:dyDescent="0.2">
      <c r="A600" s="157"/>
      <c r="B600" s="121"/>
      <c r="C600" s="96" t="s">
        <v>112</v>
      </c>
      <c r="D600" s="54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103" t="s">
        <v>158</v>
      </c>
      <c r="U600" s="27"/>
      <c r="V600" s="27"/>
      <c r="W600" s="27"/>
      <c r="X600" s="27"/>
      <c r="Y600" s="27"/>
      <c r="Z600" s="27"/>
      <c r="AA600" s="27"/>
      <c r="AB600" s="27"/>
      <c r="AC600" s="27"/>
      <c r="AD600" s="103" t="s">
        <v>186</v>
      </c>
      <c r="AE600" s="27"/>
      <c r="AF600" s="27"/>
      <c r="AG600" s="27"/>
      <c r="AH600" s="27"/>
      <c r="AI600" s="44"/>
      <c r="AJ600" s="44"/>
      <c r="AK600" s="27"/>
      <c r="AL600" s="27"/>
      <c r="AM600" s="44"/>
      <c r="AN600" s="44"/>
      <c r="AO600" s="44"/>
      <c r="AP600" s="44"/>
      <c r="AQ600" s="7">
        <f t="shared" si="77"/>
        <v>2</v>
      </c>
      <c r="AR600" s="3">
        <f t="shared" ref="AR600:AR610" si="80">34*1</f>
        <v>34</v>
      </c>
      <c r="AS600" s="8">
        <f t="shared" si="78"/>
        <v>5.8823529411764705E-2</v>
      </c>
    </row>
    <row r="601" spans="1:45" ht="38.25" x14ac:dyDescent="0.2">
      <c r="A601" s="157"/>
      <c r="B601" s="121"/>
      <c r="C601" s="96" t="s">
        <v>113</v>
      </c>
      <c r="D601" s="54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103" t="s">
        <v>158</v>
      </c>
      <c r="U601" s="27"/>
      <c r="V601" s="27"/>
      <c r="W601" s="27"/>
      <c r="X601" s="27"/>
      <c r="Y601" s="27"/>
      <c r="Z601" s="27"/>
      <c r="AA601" s="27"/>
      <c r="AB601" s="27"/>
      <c r="AC601" s="27"/>
      <c r="AD601" s="103" t="s">
        <v>186</v>
      </c>
      <c r="AE601" s="27"/>
      <c r="AF601" s="27"/>
      <c r="AG601" s="27"/>
      <c r="AH601" s="27"/>
      <c r="AI601" s="44"/>
      <c r="AJ601" s="44"/>
      <c r="AK601" s="27"/>
      <c r="AL601" s="27"/>
      <c r="AM601" s="44"/>
      <c r="AN601" s="44"/>
      <c r="AO601" s="44"/>
      <c r="AP601" s="44"/>
      <c r="AQ601" s="7">
        <f t="shared" si="77"/>
        <v>2</v>
      </c>
      <c r="AR601" s="3">
        <f t="shared" si="80"/>
        <v>34</v>
      </c>
      <c r="AS601" s="8">
        <f t="shared" si="78"/>
        <v>5.8823529411764705E-2</v>
      </c>
    </row>
    <row r="602" spans="1:45" ht="38.25" x14ac:dyDescent="0.2">
      <c r="A602" s="157"/>
      <c r="B602" s="121"/>
      <c r="C602" s="96" t="s">
        <v>179</v>
      </c>
      <c r="D602" s="54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103" t="s">
        <v>158</v>
      </c>
      <c r="U602" s="27"/>
      <c r="V602" s="27"/>
      <c r="W602" s="27"/>
      <c r="X602" s="27"/>
      <c r="Y602" s="27"/>
      <c r="Z602" s="27"/>
      <c r="AA602" s="27"/>
      <c r="AB602" s="27"/>
      <c r="AC602" s="27"/>
      <c r="AD602" s="103" t="s">
        <v>186</v>
      </c>
      <c r="AE602" s="27"/>
      <c r="AF602" s="27"/>
      <c r="AG602" s="27"/>
      <c r="AH602" s="27"/>
      <c r="AI602" s="44"/>
      <c r="AJ602" s="44"/>
      <c r="AK602" s="27"/>
      <c r="AL602" s="27"/>
      <c r="AM602" s="44"/>
      <c r="AN602" s="44"/>
      <c r="AO602" s="44"/>
      <c r="AP602" s="44"/>
      <c r="AQ602" s="7">
        <f t="shared" si="77"/>
        <v>2</v>
      </c>
      <c r="AR602" s="3">
        <f t="shared" si="80"/>
        <v>34</v>
      </c>
      <c r="AS602" s="8">
        <f t="shared" si="78"/>
        <v>5.8823529411764705E-2</v>
      </c>
    </row>
    <row r="603" spans="1:45" ht="38.25" x14ac:dyDescent="0.2">
      <c r="A603" s="157"/>
      <c r="B603" s="121"/>
      <c r="C603" s="96" t="s">
        <v>180</v>
      </c>
      <c r="D603" s="54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103" t="s">
        <v>158</v>
      </c>
      <c r="U603" s="27"/>
      <c r="V603" s="27"/>
      <c r="W603" s="27"/>
      <c r="X603" s="27"/>
      <c r="Y603" s="27"/>
      <c r="Z603" s="27"/>
      <c r="AA603" s="27"/>
      <c r="AB603" s="27"/>
      <c r="AC603" s="27"/>
      <c r="AD603" s="103" t="s">
        <v>186</v>
      </c>
      <c r="AE603" s="27"/>
      <c r="AF603" s="27"/>
      <c r="AG603" s="27"/>
      <c r="AH603" s="27"/>
      <c r="AI603" s="44"/>
      <c r="AJ603" s="44"/>
      <c r="AK603" s="27"/>
      <c r="AL603" s="27"/>
      <c r="AM603" s="44"/>
      <c r="AN603" s="44"/>
      <c r="AO603" s="44"/>
      <c r="AP603" s="44"/>
      <c r="AQ603" s="7">
        <f t="shared" si="77"/>
        <v>2</v>
      </c>
      <c r="AR603" s="3">
        <f t="shared" si="80"/>
        <v>34</v>
      </c>
      <c r="AS603" s="8">
        <f t="shared" si="78"/>
        <v>5.8823529411764705E-2</v>
      </c>
    </row>
    <row r="604" spans="1:45" ht="38.25" x14ac:dyDescent="0.2">
      <c r="A604" s="157"/>
      <c r="B604" s="122"/>
      <c r="C604" s="96" t="s">
        <v>181</v>
      </c>
      <c r="D604" s="52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103" t="s">
        <v>158</v>
      </c>
      <c r="U604" s="27"/>
      <c r="V604" s="27"/>
      <c r="W604" s="27"/>
      <c r="X604" s="27"/>
      <c r="Y604" s="27"/>
      <c r="Z604" s="27"/>
      <c r="AA604" s="27"/>
      <c r="AB604" s="27"/>
      <c r="AC604" s="27"/>
      <c r="AD604" s="103" t="s">
        <v>186</v>
      </c>
      <c r="AE604" s="27"/>
      <c r="AF604" s="27"/>
      <c r="AG604" s="27"/>
      <c r="AH604" s="27"/>
      <c r="AI604" s="44"/>
      <c r="AJ604" s="44"/>
      <c r="AK604" s="27"/>
      <c r="AL604" s="27"/>
      <c r="AM604" s="44"/>
      <c r="AN604" s="44"/>
      <c r="AO604" s="44"/>
      <c r="AP604" s="44"/>
      <c r="AQ604" s="7">
        <f t="shared" si="77"/>
        <v>2</v>
      </c>
      <c r="AR604" s="3">
        <f t="shared" si="80"/>
        <v>34</v>
      </c>
      <c r="AS604" s="8">
        <f t="shared" si="78"/>
        <v>5.8823529411764705E-2</v>
      </c>
    </row>
    <row r="605" spans="1:45" ht="38.25" x14ac:dyDescent="0.2">
      <c r="A605" s="157"/>
      <c r="B605" s="120" t="s">
        <v>35</v>
      </c>
      <c r="C605" s="96" t="s">
        <v>111</v>
      </c>
      <c r="D605" s="52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103" t="s">
        <v>158</v>
      </c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103" t="s">
        <v>186</v>
      </c>
      <c r="AE605" s="27"/>
      <c r="AF605" s="27"/>
      <c r="AG605" s="27"/>
      <c r="AH605" s="27"/>
      <c r="AI605" s="44"/>
      <c r="AJ605" s="44"/>
      <c r="AK605" s="27"/>
      <c r="AL605" s="27"/>
      <c r="AM605" s="44"/>
      <c r="AN605" s="44"/>
      <c r="AO605" s="44"/>
      <c r="AP605" s="44"/>
      <c r="AQ605" s="7">
        <f t="shared" si="77"/>
        <v>2</v>
      </c>
      <c r="AR605" s="3">
        <f t="shared" si="80"/>
        <v>34</v>
      </c>
      <c r="AS605" s="8">
        <f t="shared" si="78"/>
        <v>5.8823529411764705E-2</v>
      </c>
    </row>
    <row r="606" spans="1:45" ht="38.25" x14ac:dyDescent="0.2">
      <c r="A606" s="157"/>
      <c r="B606" s="121"/>
      <c r="C606" s="96" t="s">
        <v>112</v>
      </c>
      <c r="D606" s="52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103" t="s">
        <v>158</v>
      </c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103" t="s">
        <v>186</v>
      </c>
      <c r="AE606" s="27"/>
      <c r="AF606" s="27"/>
      <c r="AG606" s="27"/>
      <c r="AH606" s="27"/>
      <c r="AI606" s="44"/>
      <c r="AJ606" s="44"/>
      <c r="AK606" s="27"/>
      <c r="AL606" s="27"/>
      <c r="AM606" s="44"/>
      <c r="AN606" s="44"/>
      <c r="AO606" s="44"/>
      <c r="AP606" s="44"/>
      <c r="AQ606" s="7">
        <f t="shared" si="77"/>
        <v>2</v>
      </c>
      <c r="AR606" s="3">
        <f t="shared" si="80"/>
        <v>34</v>
      </c>
      <c r="AS606" s="8">
        <f t="shared" si="78"/>
        <v>5.8823529411764705E-2</v>
      </c>
    </row>
    <row r="607" spans="1:45" ht="38.25" x14ac:dyDescent="0.2">
      <c r="A607" s="157"/>
      <c r="B607" s="121"/>
      <c r="C607" s="96" t="s">
        <v>113</v>
      </c>
      <c r="D607" s="59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103" t="s">
        <v>158</v>
      </c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103" t="s">
        <v>186</v>
      </c>
      <c r="AE607" s="27"/>
      <c r="AF607" s="27"/>
      <c r="AG607" s="27"/>
      <c r="AH607" s="27"/>
      <c r="AI607" s="44"/>
      <c r="AJ607" s="44"/>
      <c r="AK607" s="27"/>
      <c r="AL607" s="27"/>
      <c r="AM607" s="44"/>
      <c r="AN607" s="44"/>
      <c r="AO607" s="44"/>
      <c r="AP607" s="44"/>
      <c r="AQ607" s="7">
        <f t="shared" si="77"/>
        <v>2</v>
      </c>
      <c r="AR607" s="3">
        <f t="shared" si="80"/>
        <v>34</v>
      </c>
      <c r="AS607" s="8">
        <f t="shared" si="78"/>
        <v>5.8823529411764705E-2</v>
      </c>
    </row>
    <row r="608" spans="1:45" ht="38.25" x14ac:dyDescent="0.2">
      <c r="A608" s="157"/>
      <c r="B608" s="121"/>
      <c r="C608" s="96" t="s">
        <v>179</v>
      </c>
      <c r="D608" s="59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103" t="s">
        <v>158</v>
      </c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103" t="s">
        <v>186</v>
      </c>
      <c r="AE608" s="27"/>
      <c r="AF608" s="27"/>
      <c r="AG608" s="27"/>
      <c r="AH608" s="27"/>
      <c r="AI608" s="44"/>
      <c r="AJ608" s="44"/>
      <c r="AK608" s="27"/>
      <c r="AL608" s="27"/>
      <c r="AM608" s="44"/>
      <c r="AN608" s="44"/>
      <c r="AO608" s="44"/>
      <c r="AP608" s="44"/>
      <c r="AQ608" s="7">
        <f t="shared" si="77"/>
        <v>2</v>
      </c>
      <c r="AR608" s="3">
        <f t="shared" si="80"/>
        <v>34</v>
      </c>
      <c r="AS608" s="8">
        <f t="shared" si="78"/>
        <v>5.8823529411764705E-2</v>
      </c>
    </row>
    <row r="609" spans="1:45" ht="38.25" x14ac:dyDescent="0.2">
      <c r="A609" s="157"/>
      <c r="B609" s="121"/>
      <c r="C609" s="96" t="s">
        <v>180</v>
      </c>
      <c r="D609" s="59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103" t="s">
        <v>158</v>
      </c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103" t="s">
        <v>186</v>
      </c>
      <c r="AE609" s="27"/>
      <c r="AF609" s="27"/>
      <c r="AG609" s="27"/>
      <c r="AH609" s="27"/>
      <c r="AI609" s="44"/>
      <c r="AJ609" s="44"/>
      <c r="AK609" s="27"/>
      <c r="AL609" s="27"/>
      <c r="AM609" s="44"/>
      <c r="AN609" s="44"/>
      <c r="AO609" s="44"/>
      <c r="AP609" s="44"/>
      <c r="AQ609" s="7">
        <f t="shared" si="77"/>
        <v>2</v>
      </c>
      <c r="AR609" s="3">
        <f t="shared" si="80"/>
        <v>34</v>
      </c>
      <c r="AS609" s="8">
        <f t="shared" si="78"/>
        <v>5.8823529411764705E-2</v>
      </c>
    </row>
    <row r="610" spans="1:45" ht="38.25" x14ac:dyDescent="0.2">
      <c r="A610" s="157"/>
      <c r="B610" s="121"/>
      <c r="C610" s="96" t="s">
        <v>181</v>
      </c>
      <c r="D610" s="52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103" t="s">
        <v>158</v>
      </c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103" t="s">
        <v>186</v>
      </c>
      <c r="AE610" s="27"/>
      <c r="AF610" s="27"/>
      <c r="AG610" s="27"/>
      <c r="AH610" s="27"/>
      <c r="AI610" s="44"/>
      <c r="AJ610" s="44"/>
      <c r="AK610" s="27"/>
      <c r="AL610" s="27"/>
      <c r="AM610" s="44"/>
      <c r="AN610" s="44"/>
      <c r="AO610" s="44"/>
      <c r="AP610" s="44"/>
      <c r="AQ610" s="7">
        <f t="shared" si="77"/>
        <v>2</v>
      </c>
      <c r="AR610" s="3">
        <f t="shared" si="80"/>
        <v>34</v>
      </c>
      <c r="AS610" s="8">
        <f t="shared" si="78"/>
        <v>5.8823529411764705E-2</v>
      </c>
    </row>
    <row r="611" spans="1:45" ht="38.25" x14ac:dyDescent="0.2">
      <c r="A611" s="157"/>
      <c r="B611" s="120" t="s">
        <v>28</v>
      </c>
      <c r="C611" s="96" t="s">
        <v>111</v>
      </c>
      <c r="D611" s="52"/>
      <c r="E611" s="27"/>
      <c r="F611" s="27"/>
      <c r="G611" s="103" t="s">
        <v>160</v>
      </c>
      <c r="H611" s="27"/>
      <c r="I611" s="27"/>
      <c r="J611" s="27"/>
      <c r="K611" s="27"/>
      <c r="L611" s="27"/>
      <c r="M611" s="27"/>
      <c r="N611" s="27"/>
      <c r="O611" s="27"/>
      <c r="P611" s="27"/>
      <c r="Q611" s="103" t="s">
        <v>157</v>
      </c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103" t="s">
        <v>186</v>
      </c>
      <c r="AE611" s="27"/>
      <c r="AF611" s="27"/>
      <c r="AG611" s="27"/>
      <c r="AH611" s="27"/>
      <c r="AI611" s="44"/>
      <c r="AJ611" s="44"/>
      <c r="AK611" s="27"/>
      <c r="AL611" s="27"/>
      <c r="AM611" s="44"/>
      <c r="AN611" s="44"/>
      <c r="AO611" s="44"/>
      <c r="AP611" s="44"/>
      <c r="AQ611" s="7">
        <f t="shared" si="77"/>
        <v>3</v>
      </c>
      <c r="AR611" s="3">
        <f>34*2</f>
        <v>68</v>
      </c>
      <c r="AS611" s="8">
        <f t="shared" si="78"/>
        <v>4.4117647058823532E-2</v>
      </c>
    </row>
    <row r="612" spans="1:45" ht="38.25" x14ac:dyDescent="0.2">
      <c r="A612" s="157"/>
      <c r="B612" s="121"/>
      <c r="C612" s="96" t="s">
        <v>112</v>
      </c>
      <c r="D612" s="52"/>
      <c r="E612" s="27"/>
      <c r="F612" s="27"/>
      <c r="G612" s="103" t="s">
        <v>160</v>
      </c>
      <c r="H612" s="27"/>
      <c r="I612" s="27"/>
      <c r="J612" s="27"/>
      <c r="K612" s="27"/>
      <c r="L612" s="27"/>
      <c r="M612" s="27"/>
      <c r="N612" s="27"/>
      <c r="O612" s="27"/>
      <c r="P612" s="27"/>
      <c r="Q612" s="103" t="s">
        <v>157</v>
      </c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103" t="s">
        <v>186</v>
      </c>
      <c r="AE612" s="27"/>
      <c r="AF612" s="27"/>
      <c r="AG612" s="27"/>
      <c r="AH612" s="27"/>
      <c r="AI612" s="44"/>
      <c r="AJ612" s="44"/>
      <c r="AK612" s="27"/>
      <c r="AL612" s="27"/>
      <c r="AM612" s="44"/>
      <c r="AN612" s="44"/>
      <c r="AO612" s="44"/>
      <c r="AP612" s="44"/>
      <c r="AQ612" s="7">
        <f t="shared" si="77"/>
        <v>3</v>
      </c>
      <c r="AR612" s="3">
        <f t="shared" ref="AR612:AR616" si="81">34*2</f>
        <v>68</v>
      </c>
      <c r="AS612" s="8">
        <f t="shared" si="78"/>
        <v>4.4117647058823532E-2</v>
      </c>
    </row>
    <row r="613" spans="1:45" ht="38.25" x14ac:dyDescent="0.2">
      <c r="A613" s="157"/>
      <c r="B613" s="121"/>
      <c r="C613" s="96" t="s">
        <v>113</v>
      </c>
      <c r="D613" s="59"/>
      <c r="E613" s="27"/>
      <c r="F613" s="27"/>
      <c r="G613" s="103" t="s">
        <v>160</v>
      </c>
      <c r="H613" s="27"/>
      <c r="I613" s="27"/>
      <c r="J613" s="27"/>
      <c r="K613" s="27"/>
      <c r="L613" s="27"/>
      <c r="M613" s="27"/>
      <c r="N613" s="27"/>
      <c r="O613" s="27"/>
      <c r="P613" s="27"/>
      <c r="Q613" s="103" t="s">
        <v>157</v>
      </c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103" t="s">
        <v>186</v>
      </c>
      <c r="AE613" s="27"/>
      <c r="AF613" s="27"/>
      <c r="AG613" s="27"/>
      <c r="AH613" s="27"/>
      <c r="AI613" s="44"/>
      <c r="AJ613" s="44"/>
      <c r="AK613" s="27"/>
      <c r="AL613" s="27"/>
      <c r="AM613" s="44"/>
      <c r="AN613" s="44"/>
      <c r="AO613" s="44"/>
      <c r="AP613" s="44"/>
      <c r="AQ613" s="7">
        <f t="shared" si="77"/>
        <v>3</v>
      </c>
      <c r="AR613" s="3">
        <f t="shared" si="81"/>
        <v>68</v>
      </c>
      <c r="AS613" s="8">
        <f t="shared" si="78"/>
        <v>4.4117647058823532E-2</v>
      </c>
    </row>
    <row r="614" spans="1:45" ht="38.25" x14ac:dyDescent="0.2">
      <c r="A614" s="157"/>
      <c r="B614" s="121"/>
      <c r="C614" s="96" t="s">
        <v>179</v>
      </c>
      <c r="D614" s="59"/>
      <c r="E614" s="27"/>
      <c r="F614" s="27"/>
      <c r="G614" s="103" t="s">
        <v>160</v>
      </c>
      <c r="H614" s="27"/>
      <c r="I614" s="27"/>
      <c r="J614" s="27"/>
      <c r="K614" s="27"/>
      <c r="L614" s="27"/>
      <c r="M614" s="27"/>
      <c r="N614" s="27"/>
      <c r="O614" s="27"/>
      <c r="P614" s="27"/>
      <c r="Q614" s="103" t="s">
        <v>157</v>
      </c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103" t="s">
        <v>186</v>
      </c>
      <c r="AE614" s="27"/>
      <c r="AF614" s="27"/>
      <c r="AG614" s="27"/>
      <c r="AH614" s="27"/>
      <c r="AI614" s="44"/>
      <c r="AJ614" s="44"/>
      <c r="AK614" s="27"/>
      <c r="AL614" s="27"/>
      <c r="AM614" s="44"/>
      <c r="AN614" s="44"/>
      <c r="AO614" s="44"/>
      <c r="AP614" s="44"/>
      <c r="AQ614" s="7">
        <f t="shared" si="77"/>
        <v>3</v>
      </c>
      <c r="AR614" s="3">
        <f t="shared" si="81"/>
        <v>68</v>
      </c>
      <c r="AS614" s="8">
        <f t="shared" si="78"/>
        <v>4.4117647058823532E-2</v>
      </c>
    </row>
    <row r="615" spans="1:45" ht="38.25" x14ac:dyDescent="0.2">
      <c r="A615" s="157"/>
      <c r="B615" s="121"/>
      <c r="C615" s="96" t="s">
        <v>180</v>
      </c>
      <c r="D615" s="59"/>
      <c r="E615" s="27"/>
      <c r="F615" s="27"/>
      <c r="G615" s="103" t="s">
        <v>160</v>
      </c>
      <c r="H615" s="27"/>
      <c r="I615" s="27"/>
      <c r="J615" s="27"/>
      <c r="K615" s="27"/>
      <c r="L615" s="27"/>
      <c r="M615" s="27"/>
      <c r="N615" s="27"/>
      <c r="O615" s="27"/>
      <c r="P615" s="27"/>
      <c r="Q615" s="103" t="s">
        <v>157</v>
      </c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103" t="s">
        <v>186</v>
      </c>
      <c r="AE615" s="27"/>
      <c r="AF615" s="27"/>
      <c r="AG615" s="27"/>
      <c r="AH615" s="27"/>
      <c r="AI615" s="44"/>
      <c r="AJ615" s="44"/>
      <c r="AK615" s="27"/>
      <c r="AL615" s="27"/>
      <c r="AM615" s="44"/>
      <c r="AN615" s="44"/>
      <c r="AO615" s="44"/>
      <c r="AP615" s="44"/>
      <c r="AQ615" s="7">
        <f t="shared" si="77"/>
        <v>3</v>
      </c>
      <c r="AR615" s="3">
        <f t="shared" si="81"/>
        <v>68</v>
      </c>
      <c r="AS615" s="8">
        <f t="shared" si="78"/>
        <v>4.4117647058823532E-2</v>
      </c>
    </row>
    <row r="616" spans="1:45" ht="38.25" x14ac:dyDescent="0.2">
      <c r="A616" s="157"/>
      <c r="B616" s="122"/>
      <c r="C616" s="96" t="s">
        <v>181</v>
      </c>
      <c r="D616" s="52"/>
      <c r="E616" s="27"/>
      <c r="F616" s="27"/>
      <c r="G616" s="103" t="s">
        <v>160</v>
      </c>
      <c r="H616" s="27"/>
      <c r="I616" s="27"/>
      <c r="J616" s="27"/>
      <c r="K616" s="27"/>
      <c r="L616" s="27"/>
      <c r="M616" s="27"/>
      <c r="N616" s="27"/>
      <c r="O616" s="27"/>
      <c r="P616" s="27"/>
      <c r="Q616" s="103" t="s">
        <v>157</v>
      </c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103" t="s">
        <v>186</v>
      </c>
      <c r="AE616" s="27"/>
      <c r="AF616" s="27"/>
      <c r="AG616" s="27"/>
      <c r="AH616" s="27"/>
      <c r="AI616" s="44"/>
      <c r="AJ616" s="44"/>
      <c r="AK616" s="27"/>
      <c r="AL616" s="27"/>
      <c r="AM616" s="44"/>
      <c r="AN616" s="44"/>
      <c r="AO616" s="44"/>
      <c r="AP616" s="44"/>
      <c r="AQ616" s="7">
        <f t="shared" si="77"/>
        <v>3</v>
      </c>
      <c r="AR616" s="3">
        <f t="shared" si="81"/>
        <v>68</v>
      </c>
      <c r="AS616" s="8">
        <f t="shared" si="78"/>
        <v>4.4117647058823532E-2</v>
      </c>
    </row>
    <row r="617" spans="1:45" ht="38.25" x14ac:dyDescent="0.2">
      <c r="A617" s="157"/>
      <c r="B617" s="120" t="s">
        <v>32</v>
      </c>
      <c r="C617" s="96" t="s">
        <v>111</v>
      </c>
      <c r="D617" s="52"/>
      <c r="E617" s="27"/>
      <c r="F617" s="27"/>
      <c r="G617" s="27"/>
      <c r="H617" s="27"/>
      <c r="I617" s="103" t="s">
        <v>160</v>
      </c>
      <c r="J617" s="27"/>
      <c r="K617" s="27"/>
      <c r="L617" s="27"/>
      <c r="M617" s="27"/>
      <c r="N617" s="27"/>
      <c r="O617" s="27"/>
      <c r="P617" s="27"/>
      <c r="Q617" s="103" t="s">
        <v>157</v>
      </c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103" t="s">
        <v>186</v>
      </c>
      <c r="AE617" s="27"/>
      <c r="AF617" s="27"/>
      <c r="AG617" s="27"/>
      <c r="AH617" s="27"/>
      <c r="AI617" s="44"/>
      <c r="AJ617" s="44"/>
      <c r="AK617" s="27"/>
      <c r="AL617" s="27"/>
      <c r="AM617" s="44"/>
      <c r="AN617" s="44"/>
      <c r="AO617" s="44"/>
      <c r="AP617" s="44"/>
      <c r="AQ617" s="7">
        <f t="shared" si="77"/>
        <v>3</v>
      </c>
      <c r="AR617" s="3">
        <f>34*1</f>
        <v>34</v>
      </c>
      <c r="AS617" s="8">
        <f t="shared" si="78"/>
        <v>8.8235294117647065E-2</v>
      </c>
    </row>
    <row r="618" spans="1:45" ht="38.25" x14ac:dyDescent="0.2">
      <c r="A618" s="157"/>
      <c r="B618" s="121"/>
      <c r="C618" s="96" t="s">
        <v>112</v>
      </c>
      <c r="D618" s="52"/>
      <c r="E618" s="27"/>
      <c r="F618" s="27"/>
      <c r="G618" s="27"/>
      <c r="H618" s="27"/>
      <c r="I618" s="103" t="s">
        <v>160</v>
      </c>
      <c r="J618" s="27"/>
      <c r="K618" s="27"/>
      <c r="L618" s="27"/>
      <c r="M618" s="27"/>
      <c r="N618" s="27"/>
      <c r="O618" s="27"/>
      <c r="P618" s="27"/>
      <c r="Q618" s="103" t="s">
        <v>157</v>
      </c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103" t="s">
        <v>186</v>
      </c>
      <c r="AE618" s="27"/>
      <c r="AF618" s="27"/>
      <c r="AG618" s="27"/>
      <c r="AH618" s="27"/>
      <c r="AI618" s="44"/>
      <c r="AJ618" s="44"/>
      <c r="AK618" s="27"/>
      <c r="AL618" s="27"/>
      <c r="AM618" s="44"/>
      <c r="AN618" s="44"/>
      <c r="AO618" s="44"/>
      <c r="AP618" s="44"/>
      <c r="AQ618" s="7">
        <f t="shared" si="77"/>
        <v>3</v>
      </c>
      <c r="AR618" s="3">
        <f t="shared" ref="AR618:AR622" si="82">34*1</f>
        <v>34</v>
      </c>
      <c r="AS618" s="8">
        <f t="shared" si="78"/>
        <v>8.8235294117647065E-2</v>
      </c>
    </row>
    <row r="619" spans="1:45" ht="38.25" x14ac:dyDescent="0.2">
      <c r="A619" s="157"/>
      <c r="B619" s="121"/>
      <c r="C619" s="96" t="s">
        <v>113</v>
      </c>
      <c r="D619" s="59"/>
      <c r="E619" s="27"/>
      <c r="F619" s="27"/>
      <c r="G619" s="27"/>
      <c r="H619" s="27"/>
      <c r="I619" s="103" t="s">
        <v>160</v>
      </c>
      <c r="J619" s="27"/>
      <c r="K619" s="27"/>
      <c r="L619" s="27"/>
      <c r="M619" s="27"/>
      <c r="N619" s="27"/>
      <c r="O619" s="27"/>
      <c r="P619" s="27"/>
      <c r="Q619" s="103" t="s">
        <v>157</v>
      </c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103" t="s">
        <v>186</v>
      </c>
      <c r="AE619" s="27"/>
      <c r="AF619" s="27"/>
      <c r="AG619" s="27"/>
      <c r="AH619" s="27"/>
      <c r="AI619" s="44"/>
      <c r="AJ619" s="44"/>
      <c r="AK619" s="27"/>
      <c r="AL619" s="27"/>
      <c r="AM619" s="44"/>
      <c r="AN619" s="44"/>
      <c r="AO619" s="44"/>
      <c r="AP619" s="44"/>
      <c r="AQ619" s="7">
        <f t="shared" si="77"/>
        <v>3</v>
      </c>
      <c r="AR619" s="3">
        <f t="shared" si="82"/>
        <v>34</v>
      </c>
      <c r="AS619" s="8">
        <f t="shared" si="78"/>
        <v>8.8235294117647065E-2</v>
      </c>
    </row>
    <row r="620" spans="1:45" ht="38.25" x14ac:dyDescent="0.2">
      <c r="A620" s="157"/>
      <c r="B620" s="121"/>
      <c r="C620" s="96" t="s">
        <v>179</v>
      </c>
      <c r="D620" s="59"/>
      <c r="E620" s="27"/>
      <c r="F620" s="27"/>
      <c r="G620" s="27"/>
      <c r="H620" s="27"/>
      <c r="I620" s="103" t="s">
        <v>160</v>
      </c>
      <c r="J620" s="27"/>
      <c r="K620" s="27"/>
      <c r="L620" s="27"/>
      <c r="M620" s="27"/>
      <c r="N620" s="27"/>
      <c r="O620" s="27"/>
      <c r="P620" s="27"/>
      <c r="Q620" s="103" t="s">
        <v>157</v>
      </c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103" t="s">
        <v>186</v>
      </c>
      <c r="AE620" s="27"/>
      <c r="AF620" s="27"/>
      <c r="AG620" s="27"/>
      <c r="AH620" s="27"/>
      <c r="AI620" s="44"/>
      <c r="AJ620" s="44"/>
      <c r="AK620" s="27"/>
      <c r="AL620" s="27"/>
      <c r="AM620" s="44"/>
      <c r="AN620" s="44"/>
      <c r="AO620" s="44"/>
      <c r="AP620" s="44"/>
      <c r="AQ620" s="7">
        <f t="shared" si="77"/>
        <v>3</v>
      </c>
      <c r="AR620" s="3">
        <f t="shared" si="82"/>
        <v>34</v>
      </c>
      <c r="AS620" s="8">
        <f t="shared" si="78"/>
        <v>8.8235294117647065E-2</v>
      </c>
    </row>
    <row r="621" spans="1:45" ht="38.25" x14ac:dyDescent="0.2">
      <c r="A621" s="157"/>
      <c r="B621" s="121"/>
      <c r="C621" s="96" t="s">
        <v>180</v>
      </c>
      <c r="D621" s="59"/>
      <c r="E621" s="27"/>
      <c r="F621" s="27"/>
      <c r="G621" s="27"/>
      <c r="H621" s="27"/>
      <c r="I621" s="103" t="s">
        <v>160</v>
      </c>
      <c r="J621" s="27"/>
      <c r="K621" s="27"/>
      <c r="L621" s="27"/>
      <c r="M621" s="27"/>
      <c r="N621" s="27"/>
      <c r="O621" s="27"/>
      <c r="P621" s="27"/>
      <c r="Q621" s="103" t="s">
        <v>157</v>
      </c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103" t="s">
        <v>186</v>
      </c>
      <c r="AE621" s="27"/>
      <c r="AF621" s="27"/>
      <c r="AG621" s="27"/>
      <c r="AH621" s="27"/>
      <c r="AI621" s="44"/>
      <c r="AJ621" s="44"/>
      <c r="AK621" s="27"/>
      <c r="AL621" s="27"/>
      <c r="AM621" s="44"/>
      <c r="AN621" s="44"/>
      <c r="AO621" s="44"/>
      <c r="AP621" s="44"/>
      <c r="AQ621" s="7">
        <f t="shared" si="77"/>
        <v>3</v>
      </c>
      <c r="AR621" s="3">
        <f t="shared" si="82"/>
        <v>34</v>
      </c>
      <c r="AS621" s="8">
        <f t="shared" si="78"/>
        <v>8.8235294117647065E-2</v>
      </c>
    </row>
    <row r="622" spans="1:45" ht="38.25" x14ac:dyDescent="0.2">
      <c r="A622" s="157"/>
      <c r="B622" s="122"/>
      <c r="C622" s="96" t="s">
        <v>181</v>
      </c>
      <c r="D622" s="52"/>
      <c r="E622" s="27"/>
      <c r="F622" s="27"/>
      <c r="G622" s="27"/>
      <c r="H622" s="27"/>
      <c r="I622" s="103" t="s">
        <v>160</v>
      </c>
      <c r="J622" s="27"/>
      <c r="K622" s="27"/>
      <c r="L622" s="27"/>
      <c r="M622" s="27"/>
      <c r="N622" s="27"/>
      <c r="O622" s="27"/>
      <c r="P622" s="27"/>
      <c r="Q622" s="103" t="s">
        <v>157</v>
      </c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103" t="s">
        <v>186</v>
      </c>
      <c r="AE622" s="27"/>
      <c r="AF622" s="27"/>
      <c r="AG622" s="27"/>
      <c r="AH622" s="27"/>
      <c r="AI622" s="44"/>
      <c r="AJ622" s="44"/>
      <c r="AK622" s="27"/>
      <c r="AL622" s="27"/>
      <c r="AM622" s="44"/>
      <c r="AN622" s="44"/>
      <c r="AO622" s="44"/>
      <c r="AP622" s="44"/>
      <c r="AQ622" s="7">
        <f t="shared" si="77"/>
        <v>3</v>
      </c>
      <c r="AR622" s="3">
        <f t="shared" si="82"/>
        <v>34</v>
      </c>
      <c r="AS622" s="8">
        <f t="shared" si="78"/>
        <v>8.8235294117647065E-2</v>
      </c>
    </row>
    <row r="623" spans="1:45" ht="38.25" x14ac:dyDescent="0.2">
      <c r="A623" s="157"/>
      <c r="B623" s="120" t="s">
        <v>30</v>
      </c>
      <c r="C623" s="96" t="s">
        <v>111</v>
      </c>
      <c r="D623" s="52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103" t="s">
        <v>157</v>
      </c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103" t="s">
        <v>158</v>
      </c>
      <c r="AC623" s="27"/>
      <c r="AD623" s="103" t="s">
        <v>186</v>
      </c>
      <c r="AE623" s="27"/>
      <c r="AF623" s="27"/>
      <c r="AG623" s="27"/>
      <c r="AH623" s="27"/>
      <c r="AI623" s="44"/>
      <c r="AJ623" s="44"/>
      <c r="AK623" s="27"/>
      <c r="AL623" s="27"/>
      <c r="AM623" s="44"/>
      <c r="AN623" s="44"/>
      <c r="AO623" s="44"/>
      <c r="AP623" s="44"/>
      <c r="AQ623" s="7">
        <f t="shared" si="77"/>
        <v>3</v>
      </c>
      <c r="AR623" s="3">
        <f>34*2</f>
        <v>68</v>
      </c>
      <c r="AS623" s="8">
        <f t="shared" si="78"/>
        <v>4.4117647058823532E-2</v>
      </c>
    </row>
    <row r="624" spans="1:45" ht="38.25" x14ac:dyDescent="0.2">
      <c r="A624" s="157"/>
      <c r="B624" s="121"/>
      <c r="C624" s="96" t="s">
        <v>112</v>
      </c>
      <c r="D624" s="52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103" t="s">
        <v>157</v>
      </c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103" t="s">
        <v>158</v>
      </c>
      <c r="AC624" s="27"/>
      <c r="AD624" s="103" t="s">
        <v>186</v>
      </c>
      <c r="AE624" s="27"/>
      <c r="AF624" s="27"/>
      <c r="AG624" s="27"/>
      <c r="AH624" s="27"/>
      <c r="AI624" s="44"/>
      <c r="AJ624" s="44"/>
      <c r="AK624" s="27"/>
      <c r="AL624" s="27"/>
      <c r="AM624" s="44"/>
      <c r="AN624" s="44"/>
      <c r="AO624" s="44"/>
      <c r="AP624" s="44"/>
      <c r="AQ624" s="7">
        <f t="shared" si="77"/>
        <v>3</v>
      </c>
      <c r="AR624" s="3">
        <f t="shared" ref="AR624:AR628" si="83">34*2</f>
        <v>68</v>
      </c>
      <c r="AS624" s="8">
        <f t="shared" si="78"/>
        <v>4.4117647058823532E-2</v>
      </c>
    </row>
    <row r="625" spans="1:45" ht="38.25" x14ac:dyDescent="0.2">
      <c r="A625" s="157"/>
      <c r="B625" s="121"/>
      <c r="C625" s="96" t="s">
        <v>113</v>
      </c>
      <c r="D625" s="59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103" t="s">
        <v>157</v>
      </c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103" t="s">
        <v>158</v>
      </c>
      <c r="AC625" s="27"/>
      <c r="AD625" s="103" t="s">
        <v>186</v>
      </c>
      <c r="AE625" s="27"/>
      <c r="AF625" s="27"/>
      <c r="AG625" s="27"/>
      <c r="AH625" s="27"/>
      <c r="AI625" s="44"/>
      <c r="AJ625" s="44"/>
      <c r="AK625" s="27"/>
      <c r="AL625" s="27"/>
      <c r="AM625" s="44"/>
      <c r="AN625" s="44"/>
      <c r="AO625" s="44"/>
      <c r="AP625" s="44"/>
      <c r="AQ625" s="7">
        <f t="shared" si="77"/>
        <v>3</v>
      </c>
      <c r="AR625" s="3">
        <f t="shared" si="83"/>
        <v>68</v>
      </c>
      <c r="AS625" s="8">
        <f t="shared" si="78"/>
        <v>4.4117647058823532E-2</v>
      </c>
    </row>
    <row r="626" spans="1:45" ht="38.25" x14ac:dyDescent="0.2">
      <c r="A626" s="157"/>
      <c r="B626" s="121"/>
      <c r="C626" s="96" t="s">
        <v>179</v>
      </c>
      <c r="D626" s="59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103" t="s">
        <v>157</v>
      </c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103" t="s">
        <v>158</v>
      </c>
      <c r="AC626" s="27"/>
      <c r="AD626" s="103" t="s">
        <v>186</v>
      </c>
      <c r="AE626" s="27"/>
      <c r="AF626" s="27"/>
      <c r="AG626" s="27"/>
      <c r="AH626" s="27"/>
      <c r="AI626" s="44"/>
      <c r="AJ626" s="44"/>
      <c r="AK626" s="27"/>
      <c r="AL626" s="27"/>
      <c r="AM626" s="44"/>
      <c r="AN626" s="44"/>
      <c r="AO626" s="44"/>
      <c r="AP626" s="44"/>
      <c r="AQ626" s="7">
        <f t="shared" si="77"/>
        <v>3</v>
      </c>
      <c r="AR626" s="3">
        <f t="shared" si="83"/>
        <v>68</v>
      </c>
      <c r="AS626" s="8">
        <f t="shared" si="78"/>
        <v>4.4117647058823532E-2</v>
      </c>
    </row>
    <row r="627" spans="1:45" ht="38.25" x14ac:dyDescent="0.2">
      <c r="A627" s="157"/>
      <c r="B627" s="121"/>
      <c r="C627" s="96" t="s">
        <v>180</v>
      </c>
      <c r="D627" s="59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103" t="s">
        <v>157</v>
      </c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103" t="s">
        <v>158</v>
      </c>
      <c r="AC627" s="27"/>
      <c r="AD627" s="103" t="s">
        <v>186</v>
      </c>
      <c r="AE627" s="27"/>
      <c r="AF627" s="27"/>
      <c r="AG627" s="27"/>
      <c r="AH627" s="27"/>
      <c r="AI627" s="44"/>
      <c r="AJ627" s="44"/>
      <c r="AK627" s="27"/>
      <c r="AL627" s="27"/>
      <c r="AM627" s="44"/>
      <c r="AN627" s="44"/>
      <c r="AO627" s="44"/>
      <c r="AP627" s="44"/>
      <c r="AQ627" s="7">
        <f t="shared" si="77"/>
        <v>3</v>
      </c>
      <c r="AR627" s="3">
        <f t="shared" si="83"/>
        <v>68</v>
      </c>
      <c r="AS627" s="8">
        <f t="shared" si="78"/>
        <v>4.4117647058823532E-2</v>
      </c>
    </row>
    <row r="628" spans="1:45" ht="38.25" x14ac:dyDescent="0.2">
      <c r="A628" s="157"/>
      <c r="B628" s="122"/>
      <c r="C628" s="96" t="s">
        <v>181</v>
      </c>
      <c r="D628" s="52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103" t="s">
        <v>157</v>
      </c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103" t="s">
        <v>158</v>
      </c>
      <c r="AC628" s="27"/>
      <c r="AD628" s="103" t="s">
        <v>186</v>
      </c>
      <c r="AE628" s="27"/>
      <c r="AF628" s="27"/>
      <c r="AG628" s="27"/>
      <c r="AH628" s="27"/>
      <c r="AI628" s="44"/>
      <c r="AJ628" s="44"/>
      <c r="AK628" s="27"/>
      <c r="AL628" s="27"/>
      <c r="AM628" s="44"/>
      <c r="AN628" s="44"/>
      <c r="AO628" s="44"/>
      <c r="AP628" s="44"/>
      <c r="AQ628" s="7">
        <f t="shared" si="77"/>
        <v>3</v>
      </c>
      <c r="AR628" s="3">
        <f t="shared" si="83"/>
        <v>68</v>
      </c>
      <c r="AS628" s="8">
        <f t="shared" si="78"/>
        <v>4.4117647058823532E-2</v>
      </c>
    </row>
    <row r="629" spans="1:45" ht="38.25" x14ac:dyDescent="0.2">
      <c r="A629" s="157"/>
      <c r="B629" s="120" t="s">
        <v>34</v>
      </c>
      <c r="C629" s="96" t="s">
        <v>111</v>
      </c>
      <c r="D629" s="52"/>
      <c r="E629" s="27"/>
      <c r="F629" s="27"/>
      <c r="G629" s="27"/>
      <c r="H629" s="27"/>
      <c r="I629" s="27"/>
      <c r="J629" s="103" t="s">
        <v>160</v>
      </c>
      <c r="K629" s="27"/>
      <c r="L629" s="27"/>
      <c r="M629" s="27"/>
      <c r="N629" s="27"/>
      <c r="O629" s="27"/>
      <c r="P629" s="27"/>
      <c r="Q629" s="103" t="s">
        <v>157</v>
      </c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103" t="s">
        <v>158</v>
      </c>
      <c r="AC629" s="27"/>
      <c r="AD629" s="27"/>
      <c r="AE629" s="27"/>
      <c r="AF629" s="27"/>
      <c r="AG629" s="103" t="s">
        <v>186</v>
      </c>
      <c r="AH629" s="27"/>
      <c r="AI629" s="44"/>
      <c r="AJ629" s="44"/>
      <c r="AK629" s="27"/>
      <c r="AL629" s="27"/>
      <c r="AM629" s="44"/>
      <c r="AN629" s="44"/>
      <c r="AO629" s="44"/>
      <c r="AP629" s="44"/>
      <c r="AQ629" s="7">
        <f t="shared" si="77"/>
        <v>4</v>
      </c>
      <c r="AR629" s="3">
        <f>34*3</f>
        <v>102</v>
      </c>
      <c r="AS629" s="8">
        <f t="shared" si="78"/>
        <v>3.9215686274509803E-2</v>
      </c>
    </row>
    <row r="630" spans="1:45" ht="38.25" x14ac:dyDescent="0.2">
      <c r="A630" s="157"/>
      <c r="B630" s="121"/>
      <c r="C630" s="96" t="s">
        <v>112</v>
      </c>
      <c r="D630" s="52"/>
      <c r="E630" s="27"/>
      <c r="F630" s="27"/>
      <c r="G630" s="27"/>
      <c r="H630" s="27"/>
      <c r="I630" s="27"/>
      <c r="J630" s="103" t="s">
        <v>160</v>
      </c>
      <c r="K630" s="27"/>
      <c r="L630" s="27"/>
      <c r="M630" s="27"/>
      <c r="N630" s="27"/>
      <c r="O630" s="27"/>
      <c r="P630" s="27"/>
      <c r="Q630" s="103" t="s">
        <v>157</v>
      </c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103" t="s">
        <v>158</v>
      </c>
      <c r="AC630" s="27"/>
      <c r="AD630" s="27"/>
      <c r="AE630" s="27"/>
      <c r="AF630" s="27"/>
      <c r="AG630" s="103" t="s">
        <v>186</v>
      </c>
      <c r="AH630" s="27"/>
      <c r="AI630" s="44"/>
      <c r="AJ630" s="44"/>
      <c r="AK630" s="27"/>
      <c r="AL630" s="27"/>
      <c r="AM630" s="44"/>
      <c r="AN630" s="44"/>
      <c r="AO630" s="44"/>
      <c r="AP630" s="44"/>
      <c r="AQ630" s="7">
        <f t="shared" si="77"/>
        <v>4</v>
      </c>
      <c r="AR630" s="3">
        <f t="shared" ref="AR630:AR634" si="84">34*3</f>
        <v>102</v>
      </c>
      <c r="AS630" s="8">
        <f t="shared" si="78"/>
        <v>3.9215686274509803E-2</v>
      </c>
    </row>
    <row r="631" spans="1:45" ht="38.25" x14ac:dyDescent="0.2">
      <c r="A631" s="157"/>
      <c r="B631" s="121"/>
      <c r="C631" s="96" t="s">
        <v>113</v>
      </c>
      <c r="D631" s="59"/>
      <c r="E631" s="27"/>
      <c r="F631" s="27"/>
      <c r="G631" s="27"/>
      <c r="H631" s="27"/>
      <c r="I631" s="27"/>
      <c r="J631" s="103" t="s">
        <v>160</v>
      </c>
      <c r="K631" s="27"/>
      <c r="L631" s="27"/>
      <c r="M631" s="27"/>
      <c r="N631" s="27"/>
      <c r="O631" s="27"/>
      <c r="P631" s="27"/>
      <c r="Q631" s="103" t="s">
        <v>157</v>
      </c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103" t="s">
        <v>158</v>
      </c>
      <c r="AC631" s="27"/>
      <c r="AD631" s="27"/>
      <c r="AE631" s="27"/>
      <c r="AF631" s="27"/>
      <c r="AG631" s="103" t="s">
        <v>186</v>
      </c>
      <c r="AH631" s="27"/>
      <c r="AI631" s="44"/>
      <c r="AJ631" s="44"/>
      <c r="AK631" s="27"/>
      <c r="AL631" s="27"/>
      <c r="AM631" s="44"/>
      <c r="AN631" s="44"/>
      <c r="AO631" s="44"/>
      <c r="AP631" s="44"/>
      <c r="AQ631" s="7">
        <f t="shared" si="77"/>
        <v>4</v>
      </c>
      <c r="AR631" s="3">
        <f t="shared" si="84"/>
        <v>102</v>
      </c>
      <c r="AS631" s="8">
        <f t="shared" si="78"/>
        <v>3.9215686274509803E-2</v>
      </c>
    </row>
    <row r="632" spans="1:45" ht="38.25" x14ac:dyDescent="0.2">
      <c r="A632" s="157"/>
      <c r="B632" s="121"/>
      <c r="C632" s="96" t="s">
        <v>179</v>
      </c>
      <c r="D632" s="59"/>
      <c r="E632" s="27"/>
      <c r="F632" s="27"/>
      <c r="G632" s="27"/>
      <c r="H632" s="27"/>
      <c r="I632" s="27"/>
      <c r="J632" s="103" t="s">
        <v>160</v>
      </c>
      <c r="K632" s="27"/>
      <c r="L632" s="27"/>
      <c r="M632" s="27"/>
      <c r="N632" s="27"/>
      <c r="O632" s="27"/>
      <c r="P632" s="27"/>
      <c r="Q632" s="103" t="s">
        <v>157</v>
      </c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103" t="s">
        <v>158</v>
      </c>
      <c r="AC632" s="27"/>
      <c r="AD632" s="27"/>
      <c r="AE632" s="27"/>
      <c r="AF632" s="27"/>
      <c r="AG632" s="103" t="s">
        <v>186</v>
      </c>
      <c r="AH632" s="27"/>
      <c r="AI632" s="44"/>
      <c r="AJ632" s="44"/>
      <c r="AK632" s="27"/>
      <c r="AL632" s="27"/>
      <c r="AM632" s="44"/>
      <c r="AN632" s="44"/>
      <c r="AO632" s="44"/>
      <c r="AP632" s="44"/>
      <c r="AQ632" s="7">
        <f t="shared" si="77"/>
        <v>4</v>
      </c>
      <c r="AR632" s="3">
        <f t="shared" si="84"/>
        <v>102</v>
      </c>
      <c r="AS632" s="8">
        <f t="shared" si="78"/>
        <v>3.9215686274509803E-2</v>
      </c>
    </row>
    <row r="633" spans="1:45" ht="38.25" x14ac:dyDescent="0.2">
      <c r="A633" s="157"/>
      <c r="B633" s="121"/>
      <c r="C633" s="96" t="s">
        <v>180</v>
      </c>
      <c r="D633" s="59"/>
      <c r="E633" s="27"/>
      <c r="F633" s="27"/>
      <c r="G633" s="27"/>
      <c r="H633" s="27"/>
      <c r="I633" s="27"/>
      <c r="J633" s="103" t="s">
        <v>160</v>
      </c>
      <c r="K633" s="27"/>
      <c r="L633" s="27"/>
      <c r="M633" s="27"/>
      <c r="N633" s="27"/>
      <c r="O633" s="27"/>
      <c r="P633" s="27"/>
      <c r="Q633" s="103" t="s">
        <v>157</v>
      </c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103" t="s">
        <v>158</v>
      </c>
      <c r="AC633" s="27"/>
      <c r="AD633" s="27"/>
      <c r="AE633" s="27"/>
      <c r="AF633" s="27"/>
      <c r="AG633" s="103" t="s">
        <v>186</v>
      </c>
      <c r="AH633" s="27"/>
      <c r="AI633" s="44"/>
      <c r="AJ633" s="44"/>
      <c r="AK633" s="27"/>
      <c r="AL633" s="27"/>
      <c r="AM633" s="44"/>
      <c r="AN633" s="44"/>
      <c r="AO633" s="44"/>
      <c r="AP633" s="44"/>
      <c r="AQ633" s="7">
        <f t="shared" ref="AQ633:AQ664" si="85">COUNTA(E633:AP633)</f>
        <v>4</v>
      </c>
      <c r="AR633" s="3">
        <f t="shared" si="84"/>
        <v>102</v>
      </c>
      <c r="AS633" s="8">
        <f t="shared" si="78"/>
        <v>3.9215686274509803E-2</v>
      </c>
    </row>
    <row r="634" spans="1:45" ht="38.25" x14ac:dyDescent="0.2">
      <c r="A634" s="157"/>
      <c r="B634" s="122"/>
      <c r="C634" s="96" t="s">
        <v>181</v>
      </c>
      <c r="D634" s="52"/>
      <c r="E634" s="27"/>
      <c r="F634" s="27"/>
      <c r="G634" s="27"/>
      <c r="H634" s="27"/>
      <c r="I634" s="27"/>
      <c r="J634" s="103" t="s">
        <v>160</v>
      </c>
      <c r="K634" s="27"/>
      <c r="L634" s="27"/>
      <c r="M634" s="27"/>
      <c r="N634" s="27"/>
      <c r="O634" s="27"/>
      <c r="P634" s="27"/>
      <c r="Q634" s="103" t="s">
        <v>157</v>
      </c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103" t="s">
        <v>158</v>
      </c>
      <c r="AC634" s="27"/>
      <c r="AD634" s="27"/>
      <c r="AE634" s="27"/>
      <c r="AF634" s="27"/>
      <c r="AG634" s="103" t="s">
        <v>186</v>
      </c>
      <c r="AH634" s="27"/>
      <c r="AI634" s="44"/>
      <c r="AJ634" s="44"/>
      <c r="AK634" s="27"/>
      <c r="AL634" s="27"/>
      <c r="AM634" s="44"/>
      <c r="AN634" s="44"/>
      <c r="AO634" s="44"/>
      <c r="AP634" s="44"/>
      <c r="AQ634" s="7">
        <f t="shared" si="85"/>
        <v>4</v>
      </c>
      <c r="AR634" s="3">
        <f t="shared" si="84"/>
        <v>102</v>
      </c>
      <c r="AS634" s="8">
        <f t="shared" si="78"/>
        <v>3.9215686274509803E-2</v>
      </c>
    </row>
    <row r="635" spans="1:45" ht="38.25" x14ac:dyDescent="0.2">
      <c r="A635" s="157"/>
      <c r="B635" s="123" t="s">
        <v>37</v>
      </c>
      <c r="C635" s="96" t="s">
        <v>111</v>
      </c>
      <c r="D635" s="52"/>
      <c r="E635" s="27"/>
      <c r="F635" s="27"/>
      <c r="G635" s="103" t="s">
        <v>160</v>
      </c>
      <c r="H635" s="27"/>
      <c r="I635" s="27"/>
      <c r="J635" s="27"/>
      <c r="K635" s="27"/>
      <c r="L635" s="27"/>
      <c r="M635" s="27"/>
      <c r="N635" s="27"/>
      <c r="O635" s="27"/>
      <c r="P635" s="27"/>
      <c r="Q635" s="103" t="s">
        <v>157</v>
      </c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103" t="s">
        <v>186</v>
      </c>
      <c r="AH635" s="27"/>
      <c r="AI635" s="44"/>
      <c r="AJ635" s="44"/>
      <c r="AK635" s="27"/>
      <c r="AL635" s="27"/>
      <c r="AM635" s="44"/>
      <c r="AN635" s="44"/>
      <c r="AO635" s="44"/>
      <c r="AP635" s="44"/>
      <c r="AQ635" s="7">
        <f t="shared" si="85"/>
        <v>3</v>
      </c>
      <c r="AR635" s="3">
        <f>34*2</f>
        <v>68</v>
      </c>
      <c r="AS635" s="8">
        <f t="shared" si="78"/>
        <v>4.4117647058823532E-2</v>
      </c>
    </row>
    <row r="636" spans="1:45" ht="38.25" x14ac:dyDescent="0.2">
      <c r="A636" s="157"/>
      <c r="B636" s="123"/>
      <c r="C636" s="96" t="s">
        <v>112</v>
      </c>
      <c r="D636" s="52"/>
      <c r="E636" s="27"/>
      <c r="F636" s="27"/>
      <c r="G636" s="103" t="s">
        <v>160</v>
      </c>
      <c r="H636" s="27"/>
      <c r="I636" s="27"/>
      <c r="J636" s="27"/>
      <c r="K636" s="27"/>
      <c r="L636" s="27"/>
      <c r="M636" s="27"/>
      <c r="N636" s="27"/>
      <c r="O636" s="27"/>
      <c r="P636" s="27"/>
      <c r="Q636" s="103" t="s">
        <v>157</v>
      </c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103" t="s">
        <v>186</v>
      </c>
      <c r="AH636" s="27"/>
      <c r="AI636" s="44"/>
      <c r="AJ636" s="44"/>
      <c r="AK636" s="27"/>
      <c r="AL636" s="27"/>
      <c r="AM636" s="44"/>
      <c r="AN636" s="44"/>
      <c r="AO636" s="44"/>
      <c r="AP636" s="44"/>
      <c r="AQ636" s="7">
        <f t="shared" si="85"/>
        <v>3</v>
      </c>
      <c r="AR636" s="3">
        <f t="shared" ref="AR636:AR646" si="86">34*2</f>
        <v>68</v>
      </c>
      <c r="AS636" s="8">
        <f t="shared" si="78"/>
        <v>4.4117647058823532E-2</v>
      </c>
    </row>
    <row r="637" spans="1:45" ht="38.25" x14ac:dyDescent="0.2">
      <c r="A637" s="157"/>
      <c r="B637" s="123"/>
      <c r="C637" s="96" t="s">
        <v>113</v>
      </c>
      <c r="D637" s="59"/>
      <c r="E637" s="27"/>
      <c r="F637" s="27"/>
      <c r="G637" s="103" t="s">
        <v>160</v>
      </c>
      <c r="H637" s="27"/>
      <c r="I637" s="27"/>
      <c r="J637" s="27"/>
      <c r="K637" s="27"/>
      <c r="L637" s="27"/>
      <c r="M637" s="27"/>
      <c r="N637" s="27"/>
      <c r="O637" s="27"/>
      <c r="P637" s="27"/>
      <c r="Q637" s="103" t="s">
        <v>157</v>
      </c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103" t="s">
        <v>186</v>
      </c>
      <c r="AH637" s="27"/>
      <c r="AI637" s="44"/>
      <c r="AJ637" s="44"/>
      <c r="AK637" s="27"/>
      <c r="AL637" s="27"/>
      <c r="AM637" s="44"/>
      <c r="AN637" s="44"/>
      <c r="AO637" s="44"/>
      <c r="AP637" s="44"/>
      <c r="AQ637" s="7">
        <f t="shared" si="85"/>
        <v>3</v>
      </c>
      <c r="AR637" s="3">
        <f t="shared" si="86"/>
        <v>68</v>
      </c>
      <c r="AS637" s="8">
        <f t="shared" si="78"/>
        <v>4.4117647058823532E-2</v>
      </c>
    </row>
    <row r="638" spans="1:45" ht="38.25" x14ac:dyDescent="0.2">
      <c r="A638" s="157"/>
      <c r="B638" s="123"/>
      <c r="C638" s="96" t="s">
        <v>179</v>
      </c>
      <c r="D638" s="59"/>
      <c r="E638" s="27"/>
      <c r="F638" s="27"/>
      <c r="G638" s="103" t="s">
        <v>160</v>
      </c>
      <c r="H638" s="27"/>
      <c r="I638" s="27"/>
      <c r="J638" s="27"/>
      <c r="K638" s="27"/>
      <c r="L638" s="27"/>
      <c r="M638" s="27"/>
      <c r="N638" s="27"/>
      <c r="O638" s="27"/>
      <c r="P638" s="27"/>
      <c r="Q638" s="103" t="s">
        <v>157</v>
      </c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103" t="s">
        <v>186</v>
      </c>
      <c r="AH638" s="27"/>
      <c r="AI638" s="44"/>
      <c r="AJ638" s="44"/>
      <c r="AK638" s="27"/>
      <c r="AL638" s="27"/>
      <c r="AM638" s="44"/>
      <c r="AN638" s="44"/>
      <c r="AO638" s="44"/>
      <c r="AP638" s="44"/>
      <c r="AQ638" s="7">
        <f t="shared" si="85"/>
        <v>3</v>
      </c>
      <c r="AR638" s="3">
        <f t="shared" si="86"/>
        <v>68</v>
      </c>
      <c r="AS638" s="8">
        <f t="shared" si="78"/>
        <v>4.4117647058823532E-2</v>
      </c>
    </row>
    <row r="639" spans="1:45" ht="38.25" x14ac:dyDescent="0.2">
      <c r="A639" s="157"/>
      <c r="B639" s="123"/>
      <c r="C639" s="96" t="s">
        <v>180</v>
      </c>
      <c r="D639" s="59"/>
      <c r="E639" s="27"/>
      <c r="F639" s="27"/>
      <c r="G639" s="103" t="s">
        <v>160</v>
      </c>
      <c r="H639" s="27"/>
      <c r="I639" s="27"/>
      <c r="J639" s="27"/>
      <c r="K639" s="27"/>
      <c r="L639" s="27"/>
      <c r="M639" s="27"/>
      <c r="N639" s="27"/>
      <c r="O639" s="27"/>
      <c r="P639" s="27"/>
      <c r="Q639" s="103" t="s">
        <v>157</v>
      </c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103" t="s">
        <v>186</v>
      </c>
      <c r="AH639" s="27"/>
      <c r="AI639" s="44"/>
      <c r="AJ639" s="44"/>
      <c r="AK639" s="27"/>
      <c r="AL639" s="27"/>
      <c r="AM639" s="44"/>
      <c r="AN639" s="44"/>
      <c r="AO639" s="44"/>
      <c r="AP639" s="44"/>
      <c r="AQ639" s="7">
        <f t="shared" si="85"/>
        <v>3</v>
      </c>
      <c r="AR639" s="3">
        <f t="shared" si="86"/>
        <v>68</v>
      </c>
      <c r="AS639" s="8">
        <f t="shared" si="78"/>
        <v>4.4117647058823532E-2</v>
      </c>
    </row>
    <row r="640" spans="1:45" ht="38.25" x14ac:dyDescent="0.2">
      <c r="A640" s="157"/>
      <c r="B640" s="123"/>
      <c r="C640" s="96" t="s">
        <v>181</v>
      </c>
      <c r="D640" s="52"/>
      <c r="E640" s="27"/>
      <c r="F640" s="27"/>
      <c r="G640" s="103" t="s">
        <v>160</v>
      </c>
      <c r="H640" s="27"/>
      <c r="I640" s="27"/>
      <c r="J640" s="27"/>
      <c r="K640" s="27"/>
      <c r="L640" s="27"/>
      <c r="M640" s="27"/>
      <c r="N640" s="27"/>
      <c r="O640" s="27"/>
      <c r="P640" s="27"/>
      <c r="Q640" s="103" t="s">
        <v>157</v>
      </c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103" t="s">
        <v>186</v>
      </c>
      <c r="AH640" s="27"/>
      <c r="AI640" s="44"/>
      <c r="AJ640" s="44"/>
      <c r="AK640" s="27"/>
      <c r="AL640" s="27"/>
      <c r="AM640" s="44"/>
      <c r="AN640" s="44"/>
      <c r="AO640" s="44"/>
      <c r="AP640" s="44"/>
      <c r="AQ640" s="7">
        <f t="shared" si="85"/>
        <v>3</v>
      </c>
      <c r="AR640" s="3">
        <f t="shared" si="86"/>
        <v>68</v>
      </c>
      <c r="AS640" s="8">
        <f t="shared" si="78"/>
        <v>4.4117647058823532E-2</v>
      </c>
    </row>
    <row r="641" spans="1:45" ht="38.25" x14ac:dyDescent="0.2">
      <c r="A641" s="157"/>
      <c r="B641" s="123" t="s">
        <v>29</v>
      </c>
      <c r="C641" s="96" t="s">
        <v>111</v>
      </c>
      <c r="D641" s="52"/>
      <c r="E641" s="27"/>
      <c r="F641" s="27"/>
      <c r="G641" s="27"/>
      <c r="H641" s="27"/>
      <c r="I641" s="27"/>
      <c r="J641" s="103" t="s">
        <v>160</v>
      </c>
      <c r="K641" s="27"/>
      <c r="L641" s="27"/>
      <c r="M641" s="27"/>
      <c r="N641" s="27"/>
      <c r="O641" s="27"/>
      <c r="P641" s="27"/>
      <c r="Q641" s="103" t="s">
        <v>157</v>
      </c>
      <c r="R641" s="27"/>
      <c r="S641" s="27"/>
      <c r="T641" s="27"/>
      <c r="U641" s="27"/>
      <c r="V641" s="103" t="s">
        <v>158</v>
      </c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103" t="s">
        <v>186</v>
      </c>
      <c r="AH641" s="27"/>
      <c r="AI641" s="44"/>
      <c r="AJ641" s="44"/>
      <c r="AK641" s="27"/>
      <c r="AL641" s="27"/>
      <c r="AM641" s="44"/>
      <c r="AN641" s="44"/>
      <c r="AO641" s="44"/>
      <c r="AP641" s="44"/>
      <c r="AQ641" s="7">
        <f t="shared" si="85"/>
        <v>4</v>
      </c>
      <c r="AR641" s="3">
        <f t="shared" si="86"/>
        <v>68</v>
      </c>
      <c r="AS641" s="8">
        <f t="shared" si="78"/>
        <v>5.8823529411764705E-2</v>
      </c>
    </row>
    <row r="642" spans="1:45" ht="38.25" x14ac:dyDescent="0.2">
      <c r="A642" s="157"/>
      <c r="B642" s="123"/>
      <c r="C642" s="96" t="s">
        <v>112</v>
      </c>
      <c r="D642" s="52"/>
      <c r="E642" s="27"/>
      <c r="F642" s="27"/>
      <c r="G642" s="27"/>
      <c r="H642" s="27"/>
      <c r="I642" s="27"/>
      <c r="J642" s="103" t="s">
        <v>160</v>
      </c>
      <c r="K642" s="27"/>
      <c r="L642" s="27"/>
      <c r="M642" s="27"/>
      <c r="N642" s="27"/>
      <c r="O642" s="27"/>
      <c r="P642" s="27"/>
      <c r="Q642" s="103" t="s">
        <v>157</v>
      </c>
      <c r="R642" s="27"/>
      <c r="S642" s="27"/>
      <c r="T642" s="27"/>
      <c r="U642" s="27"/>
      <c r="V642" s="103" t="s">
        <v>158</v>
      </c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103" t="s">
        <v>186</v>
      </c>
      <c r="AH642" s="27"/>
      <c r="AI642" s="44"/>
      <c r="AJ642" s="44"/>
      <c r="AK642" s="27"/>
      <c r="AL642" s="27"/>
      <c r="AM642" s="44"/>
      <c r="AN642" s="44"/>
      <c r="AO642" s="44"/>
      <c r="AP642" s="44"/>
      <c r="AQ642" s="7">
        <f t="shared" si="85"/>
        <v>4</v>
      </c>
      <c r="AR642" s="3">
        <f t="shared" si="86"/>
        <v>68</v>
      </c>
      <c r="AS642" s="8">
        <f t="shared" si="78"/>
        <v>5.8823529411764705E-2</v>
      </c>
    </row>
    <row r="643" spans="1:45" ht="38.25" x14ac:dyDescent="0.2">
      <c r="A643" s="157"/>
      <c r="B643" s="123"/>
      <c r="C643" s="96" t="s">
        <v>113</v>
      </c>
      <c r="D643" s="59"/>
      <c r="E643" s="27"/>
      <c r="F643" s="27"/>
      <c r="G643" s="27"/>
      <c r="H643" s="27"/>
      <c r="I643" s="27"/>
      <c r="J643" s="103" t="s">
        <v>160</v>
      </c>
      <c r="K643" s="27"/>
      <c r="L643" s="27"/>
      <c r="M643" s="27"/>
      <c r="N643" s="27"/>
      <c r="O643" s="27"/>
      <c r="P643" s="27"/>
      <c r="Q643" s="103" t="s">
        <v>157</v>
      </c>
      <c r="R643" s="27"/>
      <c r="S643" s="27"/>
      <c r="T643" s="27"/>
      <c r="U643" s="27"/>
      <c r="V643" s="103" t="s">
        <v>158</v>
      </c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103" t="s">
        <v>186</v>
      </c>
      <c r="AH643" s="27"/>
      <c r="AI643" s="44"/>
      <c r="AJ643" s="44"/>
      <c r="AK643" s="27"/>
      <c r="AL643" s="27"/>
      <c r="AM643" s="44"/>
      <c r="AN643" s="44"/>
      <c r="AO643" s="44"/>
      <c r="AP643" s="44"/>
      <c r="AQ643" s="7">
        <f t="shared" si="85"/>
        <v>4</v>
      </c>
      <c r="AR643" s="3">
        <f t="shared" si="86"/>
        <v>68</v>
      </c>
      <c r="AS643" s="8">
        <f t="shared" si="78"/>
        <v>5.8823529411764705E-2</v>
      </c>
    </row>
    <row r="644" spans="1:45" ht="38.25" x14ac:dyDescent="0.2">
      <c r="A644" s="157"/>
      <c r="B644" s="123"/>
      <c r="C644" s="96" t="s">
        <v>179</v>
      </c>
      <c r="D644" s="59"/>
      <c r="E644" s="27"/>
      <c r="F644" s="27"/>
      <c r="G644" s="27"/>
      <c r="H644" s="27"/>
      <c r="I644" s="27"/>
      <c r="J644" s="103" t="s">
        <v>160</v>
      </c>
      <c r="K644" s="27"/>
      <c r="L644" s="27"/>
      <c r="M644" s="27"/>
      <c r="N644" s="27"/>
      <c r="O644" s="27"/>
      <c r="P644" s="27"/>
      <c r="Q644" s="103" t="s">
        <v>157</v>
      </c>
      <c r="R644" s="27"/>
      <c r="S644" s="27"/>
      <c r="T644" s="27"/>
      <c r="U644" s="27"/>
      <c r="V644" s="103" t="s">
        <v>158</v>
      </c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103" t="s">
        <v>186</v>
      </c>
      <c r="AH644" s="27"/>
      <c r="AI644" s="44"/>
      <c r="AJ644" s="44"/>
      <c r="AK644" s="27"/>
      <c r="AL644" s="27"/>
      <c r="AM644" s="44"/>
      <c r="AN644" s="44"/>
      <c r="AO644" s="44"/>
      <c r="AP644" s="44"/>
      <c r="AQ644" s="7">
        <f t="shared" si="85"/>
        <v>4</v>
      </c>
      <c r="AR644" s="3">
        <f t="shared" si="86"/>
        <v>68</v>
      </c>
      <c r="AS644" s="8">
        <f t="shared" si="78"/>
        <v>5.8823529411764705E-2</v>
      </c>
    </row>
    <row r="645" spans="1:45" ht="38.25" x14ac:dyDescent="0.2">
      <c r="A645" s="157"/>
      <c r="B645" s="123"/>
      <c r="C645" s="96" t="s">
        <v>180</v>
      </c>
      <c r="D645" s="59"/>
      <c r="E645" s="27"/>
      <c r="F645" s="27"/>
      <c r="G645" s="27"/>
      <c r="H645" s="27"/>
      <c r="I645" s="27"/>
      <c r="J645" s="103" t="s">
        <v>160</v>
      </c>
      <c r="K645" s="27"/>
      <c r="L645" s="27"/>
      <c r="M645" s="27"/>
      <c r="N645" s="27"/>
      <c r="O645" s="27"/>
      <c r="P645" s="27"/>
      <c r="Q645" s="103" t="s">
        <v>157</v>
      </c>
      <c r="R645" s="27"/>
      <c r="S645" s="27"/>
      <c r="T645" s="27"/>
      <c r="U645" s="27"/>
      <c r="V645" s="103" t="s">
        <v>158</v>
      </c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103" t="s">
        <v>186</v>
      </c>
      <c r="AH645" s="27"/>
      <c r="AI645" s="44"/>
      <c r="AJ645" s="44"/>
      <c r="AK645" s="27"/>
      <c r="AL645" s="27"/>
      <c r="AM645" s="44"/>
      <c r="AN645" s="44"/>
      <c r="AO645" s="44"/>
      <c r="AP645" s="44"/>
      <c r="AQ645" s="7">
        <f t="shared" si="85"/>
        <v>4</v>
      </c>
      <c r="AR645" s="3">
        <f t="shared" si="86"/>
        <v>68</v>
      </c>
      <c r="AS645" s="8">
        <f t="shared" si="78"/>
        <v>5.8823529411764705E-2</v>
      </c>
    </row>
    <row r="646" spans="1:45" ht="38.25" x14ac:dyDescent="0.2">
      <c r="A646" s="157"/>
      <c r="B646" s="123"/>
      <c r="C646" s="96" t="s">
        <v>181</v>
      </c>
      <c r="D646" s="52"/>
      <c r="E646" s="27"/>
      <c r="F646" s="27"/>
      <c r="G646" s="27"/>
      <c r="H646" s="27"/>
      <c r="I646" s="27"/>
      <c r="J646" s="103" t="s">
        <v>160</v>
      </c>
      <c r="K646" s="27"/>
      <c r="L646" s="27"/>
      <c r="M646" s="27"/>
      <c r="N646" s="27"/>
      <c r="O646" s="27"/>
      <c r="P646" s="27"/>
      <c r="Q646" s="103" t="s">
        <v>157</v>
      </c>
      <c r="R646" s="27"/>
      <c r="S646" s="27"/>
      <c r="T646" s="27"/>
      <c r="U646" s="27"/>
      <c r="V646" s="103" t="s">
        <v>158</v>
      </c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103" t="s">
        <v>186</v>
      </c>
      <c r="AH646" s="27"/>
      <c r="AI646" s="44"/>
      <c r="AJ646" s="44"/>
      <c r="AK646" s="27"/>
      <c r="AL646" s="27"/>
      <c r="AM646" s="44"/>
      <c r="AN646" s="44"/>
      <c r="AO646" s="44"/>
      <c r="AP646" s="44"/>
      <c r="AQ646" s="7">
        <f t="shared" si="85"/>
        <v>4</v>
      </c>
      <c r="AR646" s="3">
        <f t="shared" si="86"/>
        <v>68</v>
      </c>
      <c r="AS646" s="8">
        <f t="shared" si="78"/>
        <v>5.8823529411764705E-2</v>
      </c>
    </row>
    <row r="647" spans="1:45" ht="25.5" x14ac:dyDescent="0.2">
      <c r="A647" s="157"/>
      <c r="B647" s="123" t="s">
        <v>85</v>
      </c>
      <c r="C647" s="96" t="s">
        <v>111</v>
      </c>
      <c r="D647" s="52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103" t="s">
        <v>187</v>
      </c>
      <c r="AG647" s="27"/>
      <c r="AH647" s="27"/>
      <c r="AI647" s="44"/>
      <c r="AJ647" s="44"/>
      <c r="AK647" s="27"/>
      <c r="AL647" s="27"/>
      <c r="AM647" s="44"/>
      <c r="AN647" s="44"/>
      <c r="AO647" s="44"/>
      <c r="AP647" s="44"/>
      <c r="AQ647" s="7">
        <f t="shared" si="85"/>
        <v>1</v>
      </c>
      <c r="AR647" s="3">
        <f>34*1</f>
        <v>34</v>
      </c>
      <c r="AS647" s="8">
        <f t="shared" si="78"/>
        <v>2.9411764705882353E-2</v>
      </c>
    </row>
    <row r="648" spans="1:45" ht="25.5" x14ac:dyDescent="0.2">
      <c r="A648" s="157"/>
      <c r="B648" s="123"/>
      <c r="C648" s="96" t="s">
        <v>112</v>
      </c>
      <c r="D648" s="52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103" t="s">
        <v>187</v>
      </c>
      <c r="AG648" s="27"/>
      <c r="AH648" s="27"/>
      <c r="AI648" s="44"/>
      <c r="AJ648" s="44"/>
      <c r="AK648" s="27"/>
      <c r="AL648" s="27"/>
      <c r="AM648" s="44"/>
      <c r="AN648" s="44"/>
      <c r="AO648" s="44"/>
      <c r="AP648" s="44"/>
      <c r="AQ648" s="7">
        <f t="shared" si="85"/>
        <v>1</v>
      </c>
      <c r="AR648" s="3">
        <f t="shared" ref="AR648:AR658" si="87">34*1</f>
        <v>34</v>
      </c>
      <c r="AS648" s="8">
        <f t="shared" si="78"/>
        <v>2.9411764705882353E-2</v>
      </c>
    </row>
    <row r="649" spans="1:45" ht="25.5" x14ac:dyDescent="0.2">
      <c r="A649" s="157"/>
      <c r="B649" s="123"/>
      <c r="C649" s="96" t="s">
        <v>113</v>
      </c>
      <c r="D649" s="59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103" t="s">
        <v>187</v>
      </c>
      <c r="AG649" s="27"/>
      <c r="AH649" s="27"/>
      <c r="AI649" s="44"/>
      <c r="AJ649" s="44"/>
      <c r="AK649" s="27"/>
      <c r="AL649" s="27"/>
      <c r="AM649" s="44"/>
      <c r="AN649" s="44"/>
      <c r="AO649" s="44"/>
      <c r="AP649" s="44"/>
      <c r="AQ649" s="7">
        <f t="shared" si="85"/>
        <v>1</v>
      </c>
      <c r="AR649" s="3">
        <f t="shared" si="87"/>
        <v>34</v>
      </c>
      <c r="AS649" s="8">
        <f t="shared" si="78"/>
        <v>2.9411764705882353E-2</v>
      </c>
    </row>
    <row r="650" spans="1:45" ht="25.5" x14ac:dyDescent="0.2">
      <c r="A650" s="157"/>
      <c r="B650" s="123"/>
      <c r="C650" s="96" t="s">
        <v>179</v>
      </c>
      <c r="D650" s="59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103" t="s">
        <v>187</v>
      </c>
      <c r="AG650" s="27"/>
      <c r="AH650" s="27"/>
      <c r="AI650" s="44"/>
      <c r="AJ650" s="44"/>
      <c r="AK650" s="27"/>
      <c r="AL650" s="27"/>
      <c r="AM650" s="44"/>
      <c r="AN650" s="44"/>
      <c r="AO650" s="44"/>
      <c r="AP650" s="44"/>
      <c r="AQ650" s="7">
        <f t="shared" si="85"/>
        <v>1</v>
      </c>
      <c r="AR650" s="3">
        <f t="shared" si="87"/>
        <v>34</v>
      </c>
      <c r="AS650" s="8">
        <f t="shared" si="78"/>
        <v>2.9411764705882353E-2</v>
      </c>
    </row>
    <row r="651" spans="1:45" ht="25.5" x14ac:dyDescent="0.2">
      <c r="A651" s="157"/>
      <c r="B651" s="123"/>
      <c r="C651" s="96" t="s">
        <v>180</v>
      </c>
      <c r="D651" s="59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103" t="s">
        <v>187</v>
      </c>
      <c r="AG651" s="27"/>
      <c r="AH651" s="27"/>
      <c r="AI651" s="44"/>
      <c r="AJ651" s="44"/>
      <c r="AK651" s="27"/>
      <c r="AL651" s="27"/>
      <c r="AM651" s="44"/>
      <c r="AN651" s="44"/>
      <c r="AO651" s="44"/>
      <c r="AP651" s="44"/>
      <c r="AQ651" s="7">
        <f t="shared" si="85"/>
        <v>1</v>
      </c>
      <c r="AR651" s="3">
        <f t="shared" si="87"/>
        <v>34</v>
      </c>
      <c r="AS651" s="8">
        <f t="shared" si="78"/>
        <v>2.9411764705882353E-2</v>
      </c>
    </row>
    <row r="652" spans="1:45" ht="25.5" x14ac:dyDescent="0.2">
      <c r="A652" s="157"/>
      <c r="B652" s="123"/>
      <c r="C652" s="96" t="s">
        <v>181</v>
      </c>
      <c r="D652" s="52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103" t="s">
        <v>187</v>
      </c>
      <c r="AG652" s="27"/>
      <c r="AH652" s="27"/>
      <c r="AI652" s="44"/>
      <c r="AJ652" s="44"/>
      <c r="AK652" s="27"/>
      <c r="AL652" s="27"/>
      <c r="AM652" s="44"/>
      <c r="AN652" s="44"/>
      <c r="AO652" s="44"/>
      <c r="AP652" s="44"/>
      <c r="AQ652" s="7">
        <f t="shared" si="85"/>
        <v>1</v>
      </c>
      <c r="AR652" s="3">
        <f t="shared" si="87"/>
        <v>34</v>
      </c>
      <c r="AS652" s="8">
        <f t="shared" si="78"/>
        <v>2.9411764705882353E-2</v>
      </c>
    </row>
    <row r="653" spans="1:45" x14ac:dyDescent="0.2">
      <c r="A653" s="157"/>
      <c r="B653" s="123" t="s">
        <v>107</v>
      </c>
      <c r="C653" s="96" t="s">
        <v>111</v>
      </c>
      <c r="D653" s="52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44"/>
      <c r="AJ653" s="44"/>
      <c r="AK653" s="27"/>
      <c r="AL653" s="27"/>
      <c r="AM653" s="44"/>
      <c r="AN653" s="44"/>
      <c r="AO653" s="44"/>
      <c r="AP653" s="44"/>
      <c r="AQ653" s="7">
        <f t="shared" si="85"/>
        <v>0</v>
      </c>
      <c r="AR653" s="3">
        <f t="shared" si="87"/>
        <v>34</v>
      </c>
      <c r="AS653" s="8">
        <f t="shared" si="78"/>
        <v>0</v>
      </c>
    </row>
    <row r="654" spans="1:45" x14ac:dyDescent="0.2">
      <c r="A654" s="157"/>
      <c r="B654" s="123"/>
      <c r="C654" s="96" t="s">
        <v>112</v>
      </c>
      <c r="D654" s="52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44"/>
      <c r="AJ654" s="44"/>
      <c r="AK654" s="27"/>
      <c r="AL654" s="27"/>
      <c r="AM654" s="44"/>
      <c r="AN654" s="44"/>
      <c r="AO654" s="44"/>
      <c r="AP654" s="44"/>
      <c r="AQ654" s="7">
        <f t="shared" si="85"/>
        <v>0</v>
      </c>
      <c r="AR654" s="3">
        <f t="shared" si="87"/>
        <v>34</v>
      </c>
      <c r="AS654" s="8">
        <f t="shared" si="78"/>
        <v>0</v>
      </c>
    </row>
    <row r="655" spans="1:45" x14ac:dyDescent="0.2">
      <c r="A655" s="157"/>
      <c r="B655" s="123"/>
      <c r="C655" s="96" t="s">
        <v>113</v>
      </c>
      <c r="D655" s="59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44"/>
      <c r="AJ655" s="44"/>
      <c r="AK655" s="27"/>
      <c r="AL655" s="27"/>
      <c r="AM655" s="44"/>
      <c r="AN655" s="44"/>
      <c r="AO655" s="44"/>
      <c r="AP655" s="44"/>
      <c r="AQ655" s="7">
        <f t="shared" si="85"/>
        <v>0</v>
      </c>
      <c r="AR655" s="3">
        <f t="shared" si="87"/>
        <v>34</v>
      </c>
      <c r="AS655" s="8">
        <f t="shared" si="78"/>
        <v>0</v>
      </c>
    </row>
    <row r="656" spans="1:45" x14ac:dyDescent="0.2">
      <c r="A656" s="157"/>
      <c r="B656" s="123"/>
      <c r="C656" s="96" t="s">
        <v>179</v>
      </c>
      <c r="D656" s="59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44"/>
      <c r="AJ656" s="44"/>
      <c r="AK656" s="27"/>
      <c r="AL656" s="27"/>
      <c r="AM656" s="44"/>
      <c r="AN656" s="44"/>
      <c r="AO656" s="44"/>
      <c r="AP656" s="44"/>
      <c r="AQ656" s="7">
        <f t="shared" si="85"/>
        <v>0</v>
      </c>
      <c r="AR656" s="3">
        <f t="shared" si="87"/>
        <v>34</v>
      </c>
      <c r="AS656" s="8">
        <f t="shared" si="78"/>
        <v>0</v>
      </c>
    </row>
    <row r="657" spans="1:45" x14ac:dyDescent="0.2">
      <c r="A657" s="157"/>
      <c r="B657" s="123"/>
      <c r="C657" s="96" t="s">
        <v>180</v>
      </c>
      <c r="D657" s="59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44"/>
      <c r="AJ657" s="44"/>
      <c r="AK657" s="27"/>
      <c r="AL657" s="27"/>
      <c r="AM657" s="44"/>
      <c r="AN657" s="44"/>
      <c r="AO657" s="44"/>
      <c r="AP657" s="44"/>
      <c r="AQ657" s="7">
        <f t="shared" si="85"/>
        <v>0</v>
      </c>
      <c r="AR657" s="3">
        <f t="shared" si="87"/>
        <v>34</v>
      </c>
      <c r="AS657" s="8">
        <f t="shared" si="78"/>
        <v>0</v>
      </c>
    </row>
    <row r="658" spans="1:45" x14ac:dyDescent="0.2">
      <c r="A658" s="157"/>
      <c r="B658" s="123"/>
      <c r="C658" s="96" t="s">
        <v>181</v>
      </c>
      <c r="D658" s="52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44"/>
      <c r="AJ658" s="44"/>
      <c r="AK658" s="27"/>
      <c r="AL658" s="27"/>
      <c r="AM658" s="44"/>
      <c r="AN658" s="44"/>
      <c r="AO658" s="44"/>
      <c r="AP658" s="44"/>
      <c r="AQ658" s="7">
        <f t="shared" si="85"/>
        <v>0</v>
      </c>
      <c r="AR658" s="3">
        <f t="shared" si="87"/>
        <v>34</v>
      </c>
      <c r="AS658" s="8">
        <f t="shared" si="78"/>
        <v>0</v>
      </c>
    </row>
    <row r="659" spans="1:45" ht="12.75" customHeight="1" x14ac:dyDescent="0.2">
      <c r="A659" s="157"/>
      <c r="B659" s="123" t="s">
        <v>72</v>
      </c>
      <c r="C659" s="96" t="s">
        <v>111</v>
      </c>
      <c r="D659" s="54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43"/>
      <c r="U659" s="27"/>
      <c r="V659" s="27"/>
      <c r="W659" s="27"/>
      <c r="X659" s="27"/>
      <c r="Y659" s="27"/>
      <c r="Z659" s="27"/>
      <c r="AA659" s="27"/>
      <c r="AB659" s="27"/>
      <c r="AC659" s="27"/>
      <c r="AD659" s="43"/>
      <c r="AE659" s="27"/>
      <c r="AF659" s="27"/>
      <c r="AG659" s="27"/>
      <c r="AH659" s="27"/>
      <c r="AI659" s="44"/>
      <c r="AJ659" s="44"/>
      <c r="AK659" s="27"/>
      <c r="AL659" s="27"/>
      <c r="AM659" s="44"/>
      <c r="AN659" s="44"/>
      <c r="AO659" s="44"/>
      <c r="AP659" s="44"/>
      <c r="AQ659" s="7">
        <f t="shared" si="85"/>
        <v>0</v>
      </c>
      <c r="AR659" s="3">
        <f>34*2</f>
        <v>68</v>
      </c>
      <c r="AS659" s="8">
        <f t="shared" si="78"/>
        <v>0</v>
      </c>
    </row>
    <row r="660" spans="1:45" ht="12.75" customHeight="1" x14ac:dyDescent="0.2">
      <c r="A660" s="157"/>
      <c r="B660" s="123"/>
      <c r="C660" s="96" t="s">
        <v>112</v>
      </c>
      <c r="D660" s="54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45"/>
      <c r="T660" s="43"/>
      <c r="U660" s="27"/>
      <c r="V660" s="27"/>
      <c r="W660" s="27"/>
      <c r="X660" s="27"/>
      <c r="Y660" s="27"/>
      <c r="Z660" s="27"/>
      <c r="AA660" s="27"/>
      <c r="AB660" s="27"/>
      <c r="AC660" s="45"/>
      <c r="AD660" s="43"/>
      <c r="AE660" s="27"/>
      <c r="AF660" s="27"/>
      <c r="AG660" s="27"/>
      <c r="AH660" s="27"/>
      <c r="AI660" s="44"/>
      <c r="AJ660" s="44"/>
      <c r="AK660" s="27"/>
      <c r="AL660" s="27"/>
      <c r="AM660" s="44"/>
      <c r="AN660" s="44"/>
      <c r="AO660" s="44"/>
      <c r="AP660" s="44"/>
      <c r="AQ660" s="7">
        <f t="shared" si="85"/>
        <v>0</v>
      </c>
      <c r="AR660" s="3">
        <f t="shared" ref="AR660:AR664" si="88">34*2</f>
        <v>68</v>
      </c>
      <c r="AS660" s="8">
        <f t="shared" si="78"/>
        <v>0</v>
      </c>
    </row>
    <row r="661" spans="1:45" ht="12.75" customHeight="1" x14ac:dyDescent="0.2">
      <c r="A661" s="157"/>
      <c r="B661" s="123"/>
      <c r="C661" s="96" t="s">
        <v>113</v>
      </c>
      <c r="D661" s="54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45"/>
      <c r="T661" s="43"/>
      <c r="U661" s="27"/>
      <c r="V661" s="27"/>
      <c r="W661" s="27"/>
      <c r="X661" s="27"/>
      <c r="Y661" s="27"/>
      <c r="Z661" s="27"/>
      <c r="AA661" s="27"/>
      <c r="AB661" s="27"/>
      <c r="AC661" s="45"/>
      <c r="AD661" s="43"/>
      <c r="AE661" s="27"/>
      <c r="AF661" s="27"/>
      <c r="AG661" s="27"/>
      <c r="AH661" s="27"/>
      <c r="AI661" s="44"/>
      <c r="AJ661" s="44"/>
      <c r="AK661" s="27"/>
      <c r="AL661" s="27"/>
      <c r="AM661" s="44"/>
      <c r="AN661" s="44"/>
      <c r="AO661" s="44"/>
      <c r="AP661" s="44"/>
      <c r="AQ661" s="7">
        <f t="shared" si="85"/>
        <v>0</v>
      </c>
      <c r="AR661" s="3">
        <f t="shared" si="88"/>
        <v>68</v>
      </c>
      <c r="AS661" s="8">
        <f t="shared" si="78"/>
        <v>0</v>
      </c>
    </row>
    <row r="662" spans="1:45" ht="12.75" customHeight="1" x14ac:dyDescent="0.2">
      <c r="A662" s="157"/>
      <c r="B662" s="123"/>
      <c r="C662" s="96" t="s">
        <v>179</v>
      </c>
      <c r="D662" s="54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45"/>
      <c r="T662" s="43"/>
      <c r="U662" s="27"/>
      <c r="V662" s="27"/>
      <c r="W662" s="27"/>
      <c r="X662" s="27"/>
      <c r="Y662" s="27"/>
      <c r="Z662" s="27"/>
      <c r="AA662" s="27"/>
      <c r="AB662" s="27"/>
      <c r="AC662" s="45"/>
      <c r="AD662" s="43"/>
      <c r="AE662" s="27"/>
      <c r="AF662" s="27"/>
      <c r="AG662" s="27"/>
      <c r="AH662" s="27"/>
      <c r="AI662" s="44"/>
      <c r="AJ662" s="44"/>
      <c r="AK662" s="27"/>
      <c r="AL662" s="27"/>
      <c r="AM662" s="44"/>
      <c r="AN662" s="44"/>
      <c r="AO662" s="44"/>
      <c r="AP662" s="44"/>
      <c r="AQ662" s="7">
        <f t="shared" si="85"/>
        <v>0</v>
      </c>
      <c r="AR662" s="3">
        <f t="shared" si="88"/>
        <v>68</v>
      </c>
      <c r="AS662" s="8">
        <f t="shared" si="78"/>
        <v>0</v>
      </c>
    </row>
    <row r="663" spans="1:45" ht="12.75" customHeight="1" x14ac:dyDescent="0.2">
      <c r="A663" s="157"/>
      <c r="B663" s="123"/>
      <c r="C663" s="96" t="s">
        <v>180</v>
      </c>
      <c r="D663" s="54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45"/>
      <c r="T663" s="43"/>
      <c r="U663" s="27"/>
      <c r="V663" s="27"/>
      <c r="W663" s="27"/>
      <c r="X663" s="27"/>
      <c r="Y663" s="27"/>
      <c r="Z663" s="27"/>
      <c r="AA663" s="27"/>
      <c r="AB663" s="27"/>
      <c r="AC663" s="45"/>
      <c r="AD663" s="43"/>
      <c r="AE663" s="27"/>
      <c r="AF663" s="27"/>
      <c r="AG663" s="27"/>
      <c r="AH663" s="27"/>
      <c r="AI663" s="44"/>
      <c r="AJ663" s="44"/>
      <c r="AK663" s="27"/>
      <c r="AL663" s="27"/>
      <c r="AM663" s="44"/>
      <c r="AN663" s="44"/>
      <c r="AO663" s="44"/>
      <c r="AP663" s="44"/>
      <c r="AQ663" s="7">
        <f t="shared" si="85"/>
        <v>0</v>
      </c>
      <c r="AR663" s="3">
        <f t="shared" si="88"/>
        <v>68</v>
      </c>
      <c r="AS663" s="8">
        <f t="shared" si="78"/>
        <v>0</v>
      </c>
    </row>
    <row r="664" spans="1:45" ht="12.75" customHeight="1" x14ac:dyDescent="0.2">
      <c r="A664" s="157"/>
      <c r="B664" s="123"/>
      <c r="C664" s="96" t="s">
        <v>181</v>
      </c>
      <c r="D664" s="52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43"/>
      <c r="T664" s="27"/>
      <c r="U664" s="27"/>
      <c r="V664" s="27"/>
      <c r="W664" s="27"/>
      <c r="X664" s="27"/>
      <c r="Y664" s="27"/>
      <c r="Z664" s="27"/>
      <c r="AA664" s="27"/>
      <c r="AB664" s="27"/>
      <c r="AC664" s="43"/>
      <c r="AD664" s="27"/>
      <c r="AE664" s="27"/>
      <c r="AF664" s="27"/>
      <c r="AG664" s="27"/>
      <c r="AH664" s="27"/>
      <c r="AI664" s="44"/>
      <c r="AJ664" s="44"/>
      <c r="AK664" s="27"/>
      <c r="AL664" s="27"/>
      <c r="AM664" s="44"/>
      <c r="AN664" s="44"/>
      <c r="AO664" s="44"/>
      <c r="AP664" s="44"/>
      <c r="AQ664" s="7">
        <f t="shared" si="85"/>
        <v>0</v>
      </c>
      <c r="AR664" s="3">
        <f t="shared" si="88"/>
        <v>68</v>
      </c>
      <c r="AS664" s="8">
        <f t="shared" si="78"/>
        <v>0</v>
      </c>
    </row>
    <row r="665" spans="1:45" ht="27" customHeight="1" x14ac:dyDescent="0.2">
      <c r="A665" s="69"/>
      <c r="B665" s="70"/>
      <c r="C665" s="70"/>
      <c r="D665" s="70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  <c r="AE665" s="68"/>
      <c r="AF665" s="68"/>
      <c r="AG665" s="68"/>
      <c r="AH665" s="68"/>
      <c r="AI665" s="68"/>
      <c r="AJ665" s="68"/>
      <c r="AK665" s="68"/>
      <c r="AL665" s="68"/>
      <c r="AM665" s="69"/>
      <c r="AN665" s="69"/>
      <c r="AO665" s="69"/>
      <c r="AP665" s="69"/>
      <c r="AQ665" s="69"/>
      <c r="AR665" s="69"/>
      <c r="AS665" s="69"/>
    </row>
    <row r="666" spans="1:45" ht="111.75" customHeight="1" x14ac:dyDescent="0.2">
      <c r="A666" s="164" t="s">
        <v>41</v>
      </c>
      <c r="B666" s="165"/>
      <c r="C666" s="165"/>
      <c r="D666" s="166"/>
      <c r="E666" s="124" t="s">
        <v>40</v>
      </c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  <c r="AA666" s="124"/>
      <c r="AB666" s="124"/>
      <c r="AC666" s="124"/>
      <c r="AD666" s="124"/>
      <c r="AE666" s="124"/>
      <c r="AF666" s="124"/>
      <c r="AG666" s="124"/>
      <c r="AH666" s="124"/>
      <c r="AI666" s="124"/>
      <c r="AJ666" s="124"/>
      <c r="AK666" s="124"/>
      <c r="AL666" s="124"/>
      <c r="AM666" s="124"/>
      <c r="AN666" s="124"/>
      <c r="AO666" s="124"/>
      <c r="AP666" s="124"/>
      <c r="AQ666" s="126" t="s">
        <v>20</v>
      </c>
      <c r="AR666" s="158" t="s">
        <v>22</v>
      </c>
      <c r="AS666" s="159" t="s">
        <v>21</v>
      </c>
    </row>
    <row r="667" spans="1:45" ht="12.75" customHeight="1" x14ac:dyDescent="0.2">
      <c r="A667" s="136" t="s">
        <v>0</v>
      </c>
      <c r="B667" s="152"/>
      <c r="C667" s="137"/>
      <c r="D667" s="23" t="s">
        <v>18</v>
      </c>
      <c r="E667" s="123" t="s">
        <v>1</v>
      </c>
      <c r="F667" s="123"/>
      <c r="G667" s="123"/>
      <c r="H667" s="123"/>
      <c r="I667" s="123" t="s">
        <v>2</v>
      </c>
      <c r="J667" s="123"/>
      <c r="K667" s="123"/>
      <c r="L667" s="123"/>
      <c r="M667" s="123" t="s">
        <v>3</v>
      </c>
      <c r="N667" s="123"/>
      <c r="O667" s="123"/>
      <c r="P667" s="123"/>
      <c r="Q667" s="123" t="s">
        <v>4</v>
      </c>
      <c r="R667" s="123"/>
      <c r="S667" s="123"/>
      <c r="T667" s="123"/>
      <c r="U667" s="123" t="s">
        <v>5</v>
      </c>
      <c r="V667" s="123"/>
      <c r="W667" s="123"/>
      <c r="X667" s="123" t="s">
        <v>6</v>
      </c>
      <c r="Y667" s="123"/>
      <c r="Z667" s="123"/>
      <c r="AA667" s="123"/>
      <c r="AB667" s="123" t="s">
        <v>7</v>
      </c>
      <c r="AC667" s="123"/>
      <c r="AD667" s="123"/>
      <c r="AE667" s="123" t="s">
        <v>8</v>
      </c>
      <c r="AF667" s="123"/>
      <c r="AG667" s="123"/>
      <c r="AH667" s="123"/>
      <c r="AI667" s="123"/>
      <c r="AJ667" s="123" t="s">
        <v>9</v>
      </c>
      <c r="AK667" s="123"/>
      <c r="AL667" s="123"/>
      <c r="AM667" s="123" t="s">
        <v>10</v>
      </c>
      <c r="AN667" s="123"/>
      <c r="AO667" s="123"/>
      <c r="AP667" s="123"/>
      <c r="AQ667" s="126"/>
      <c r="AR667" s="158"/>
      <c r="AS667" s="159"/>
    </row>
    <row r="668" spans="1:45" x14ac:dyDescent="0.2">
      <c r="A668" s="138"/>
      <c r="B668" s="153"/>
      <c r="C668" s="139"/>
      <c r="D668" s="23" t="s">
        <v>19</v>
      </c>
      <c r="E668" s="5">
        <v>1</v>
      </c>
      <c r="F668" s="5">
        <v>2</v>
      </c>
      <c r="G668" s="5">
        <v>3</v>
      </c>
      <c r="H668" s="5">
        <v>4</v>
      </c>
      <c r="I668" s="5">
        <v>5</v>
      </c>
      <c r="J668" s="5">
        <v>6</v>
      </c>
      <c r="K668" s="5">
        <v>7</v>
      </c>
      <c r="L668" s="5">
        <v>8</v>
      </c>
      <c r="M668" s="5">
        <v>9</v>
      </c>
      <c r="N668" s="5">
        <v>10</v>
      </c>
      <c r="O668" s="5">
        <v>11</v>
      </c>
      <c r="P668" s="5">
        <v>12</v>
      </c>
      <c r="Q668" s="5">
        <v>13</v>
      </c>
      <c r="R668" s="5">
        <v>14</v>
      </c>
      <c r="S668" s="5">
        <v>15</v>
      </c>
      <c r="T668" s="5">
        <v>16</v>
      </c>
      <c r="U668" s="5">
        <v>17</v>
      </c>
      <c r="V668" s="5">
        <v>18</v>
      </c>
      <c r="W668" s="5">
        <v>19</v>
      </c>
      <c r="X668" s="5">
        <v>20</v>
      </c>
      <c r="Y668" s="5">
        <v>21</v>
      </c>
      <c r="Z668" s="5">
        <v>22</v>
      </c>
      <c r="AA668" s="5">
        <v>23</v>
      </c>
      <c r="AB668" s="5">
        <v>24</v>
      </c>
      <c r="AC668" s="5">
        <v>25</v>
      </c>
      <c r="AD668" s="5">
        <v>26</v>
      </c>
      <c r="AE668" s="5">
        <v>27</v>
      </c>
      <c r="AF668" s="5">
        <v>28</v>
      </c>
      <c r="AG668" s="5">
        <v>29</v>
      </c>
      <c r="AH668" s="5">
        <v>30</v>
      </c>
      <c r="AI668" s="5">
        <v>31</v>
      </c>
      <c r="AJ668" s="5">
        <v>32</v>
      </c>
      <c r="AK668" s="5">
        <v>33</v>
      </c>
      <c r="AL668" s="5">
        <v>34</v>
      </c>
      <c r="AM668" s="5">
        <v>35</v>
      </c>
      <c r="AN668" s="5">
        <v>36</v>
      </c>
      <c r="AO668" s="5">
        <v>37</v>
      </c>
      <c r="AP668" s="5">
        <v>38</v>
      </c>
      <c r="AQ668" s="126"/>
      <c r="AR668" s="158"/>
      <c r="AS668" s="159"/>
    </row>
    <row r="669" spans="1:45" ht="25.5" x14ac:dyDescent="0.2">
      <c r="A669" s="157" t="s">
        <v>25</v>
      </c>
      <c r="B669" s="120" t="s">
        <v>13</v>
      </c>
      <c r="C669" s="55" t="s">
        <v>114</v>
      </c>
      <c r="D669" s="54"/>
      <c r="E669" s="4"/>
      <c r="F669" s="27"/>
      <c r="G669" s="103" t="s">
        <v>160</v>
      </c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103" t="s">
        <v>158</v>
      </c>
      <c r="Z669" s="27"/>
      <c r="AA669" s="27"/>
      <c r="AB669" s="27"/>
      <c r="AC669" s="27"/>
      <c r="AD669" s="27"/>
      <c r="AE669" s="27"/>
      <c r="AF669" s="27"/>
      <c r="AG669" s="110" t="s">
        <v>167</v>
      </c>
      <c r="AH669" s="27"/>
      <c r="AI669" s="27"/>
      <c r="AJ669" s="27"/>
      <c r="AK669" s="27"/>
      <c r="AL669" s="27"/>
      <c r="AM669" s="44"/>
      <c r="AN669" s="44"/>
      <c r="AO669" s="44"/>
      <c r="AP669" s="44"/>
      <c r="AQ669" s="7">
        <f t="shared" ref="AQ669:AQ700" si="89">COUNTA(E669:AP669)</f>
        <v>3</v>
      </c>
      <c r="AR669" s="83">
        <f>34*2</f>
        <v>68</v>
      </c>
      <c r="AS669" s="8">
        <f t="shared" ref="AS669:AS700" si="90">AQ669/AR669</f>
        <v>4.4117647058823532E-2</v>
      </c>
    </row>
    <row r="670" spans="1:45" ht="25.5" x14ac:dyDescent="0.2">
      <c r="A670" s="157"/>
      <c r="B670" s="121"/>
      <c r="C670" s="55" t="s">
        <v>115</v>
      </c>
      <c r="D670" s="54"/>
      <c r="E670" s="4"/>
      <c r="F670" s="27"/>
      <c r="G670" s="103" t="s">
        <v>160</v>
      </c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103" t="s">
        <v>158</v>
      </c>
      <c r="Z670" s="27"/>
      <c r="AA670" s="27"/>
      <c r="AB670" s="27"/>
      <c r="AC670" s="27"/>
      <c r="AD670" s="27"/>
      <c r="AE670" s="27"/>
      <c r="AF670" s="27"/>
      <c r="AG670" s="110" t="s">
        <v>167</v>
      </c>
      <c r="AH670" s="27"/>
      <c r="AI670" s="27"/>
      <c r="AJ670" s="27"/>
      <c r="AK670" s="27"/>
      <c r="AL670" s="27"/>
      <c r="AM670" s="44"/>
      <c r="AN670" s="44"/>
      <c r="AO670" s="44"/>
      <c r="AP670" s="44"/>
      <c r="AQ670" s="7">
        <f t="shared" si="89"/>
        <v>3</v>
      </c>
      <c r="AR670" s="83">
        <f t="shared" ref="AR670" si="91">34*2</f>
        <v>68</v>
      </c>
      <c r="AS670" s="8">
        <f t="shared" si="90"/>
        <v>4.4117647058823532E-2</v>
      </c>
    </row>
    <row r="671" spans="1:45" ht="25.5" x14ac:dyDescent="0.2">
      <c r="A671" s="157"/>
      <c r="B671" s="120" t="s">
        <v>27</v>
      </c>
      <c r="C671" s="55" t="s">
        <v>114</v>
      </c>
      <c r="D671" s="54"/>
      <c r="E671" s="4"/>
      <c r="F671" s="27"/>
      <c r="G671" s="27"/>
      <c r="H671" s="27"/>
      <c r="I671" s="27"/>
      <c r="J671" s="103" t="s">
        <v>160</v>
      </c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103" t="s">
        <v>157</v>
      </c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110" t="s">
        <v>167</v>
      </c>
      <c r="AK671" s="27"/>
      <c r="AL671" s="27"/>
      <c r="AM671" s="44"/>
      <c r="AN671" s="44"/>
      <c r="AO671" s="44"/>
      <c r="AP671" s="44"/>
      <c r="AQ671" s="7">
        <f t="shared" si="89"/>
        <v>3</v>
      </c>
      <c r="AR671" s="83">
        <f>34*3</f>
        <v>102</v>
      </c>
      <c r="AS671" s="8">
        <f t="shared" si="90"/>
        <v>2.9411764705882353E-2</v>
      </c>
    </row>
    <row r="672" spans="1:45" ht="15" customHeight="1" x14ac:dyDescent="0.2">
      <c r="A672" s="157"/>
      <c r="B672" s="121"/>
      <c r="C672" s="55" t="s">
        <v>115</v>
      </c>
      <c r="D672" s="52"/>
      <c r="E672" s="4"/>
      <c r="F672" s="27"/>
      <c r="G672" s="27"/>
      <c r="H672" s="27"/>
      <c r="I672" s="27"/>
      <c r="J672" s="103" t="s">
        <v>160</v>
      </c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103" t="s">
        <v>157</v>
      </c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110" t="s">
        <v>167</v>
      </c>
      <c r="AK672" s="27"/>
      <c r="AL672" s="27"/>
      <c r="AM672" s="44"/>
      <c r="AN672" s="44"/>
      <c r="AO672" s="44"/>
      <c r="AP672" s="44"/>
      <c r="AQ672" s="7">
        <f t="shared" si="89"/>
        <v>3</v>
      </c>
      <c r="AR672" s="83">
        <f t="shared" ref="AR672:AR674" si="92">34*3</f>
        <v>102</v>
      </c>
      <c r="AS672" s="8">
        <f t="shared" si="90"/>
        <v>2.9411764705882353E-2</v>
      </c>
    </row>
    <row r="673" spans="1:45" ht="25.5" x14ac:dyDescent="0.2">
      <c r="A673" s="157"/>
      <c r="B673" s="120" t="s">
        <v>12</v>
      </c>
      <c r="C673" s="55" t="s">
        <v>114</v>
      </c>
      <c r="D673" s="52"/>
      <c r="E673" s="4"/>
      <c r="F673" s="103" t="s">
        <v>188</v>
      </c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103" t="s">
        <v>158</v>
      </c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110" t="s">
        <v>167</v>
      </c>
      <c r="AK673" s="27"/>
      <c r="AL673" s="27"/>
      <c r="AM673" s="44"/>
      <c r="AN673" s="44"/>
      <c r="AO673" s="44"/>
      <c r="AP673" s="44"/>
      <c r="AQ673" s="7">
        <f t="shared" si="89"/>
        <v>3</v>
      </c>
      <c r="AR673" s="83">
        <f t="shared" si="92"/>
        <v>102</v>
      </c>
      <c r="AS673" s="8">
        <f t="shared" si="90"/>
        <v>2.9411764705882353E-2</v>
      </c>
    </row>
    <row r="674" spans="1:45" ht="25.5" x14ac:dyDescent="0.2">
      <c r="A674" s="157"/>
      <c r="B674" s="121"/>
      <c r="C674" s="55" t="s">
        <v>115</v>
      </c>
      <c r="D674" s="54"/>
      <c r="E674" s="4"/>
      <c r="F674" s="103" t="s">
        <v>188</v>
      </c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103" t="s">
        <v>158</v>
      </c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110" t="s">
        <v>167</v>
      </c>
      <c r="AK674" s="27"/>
      <c r="AL674" s="27"/>
      <c r="AM674" s="44"/>
      <c r="AN674" s="44"/>
      <c r="AO674" s="44"/>
      <c r="AP674" s="44"/>
      <c r="AQ674" s="7">
        <f t="shared" si="89"/>
        <v>3</v>
      </c>
      <c r="AR674" s="83">
        <f t="shared" si="92"/>
        <v>102</v>
      </c>
      <c r="AS674" s="8">
        <f t="shared" si="90"/>
        <v>2.9411764705882353E-2</v>
      </c>
    </row>
    <row r="675" spans="1:45" ht="14.25" customHeight="1" x14ac:dyDescent="0.2">
      <c r="A675" s="157"/>
      <c r="B675" s="120" t="s">
        <v>116</v>
      </c>
      <c r="C675" s="55" t="s">
        <v>114</v>
      </c>
      <c r="D675" s="54"/>
      <c r="E675" s="4"/>
      <c r="F675" s="103" t="s">
        <v>160</v>
      </c>
      <c r="G675" s="27"/>
      <c r="H675" s="45"/>
      <c r="I675" s="43"/>
      <c r="J675" s="27"/>
      <c r="K675" s="27"/>
      <c r="L675" s="27"/>
      <c r="M675" s="27"/>
      <c r="N675" s="27"/>
      <c r="O675" s="27"/>
      <c r="P675" s="27"/>
      <c r="Q675" s="103" t="s">
        <v>158</v>
      </c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103" t="s">
        <v>158</v>
      </c>
      <c r="AD675" s="27"/>
      <c r="AE675" s="27"/>
      <c r="AF675" s="27"/>
      <c r="AG675" s="110" t="s">
        <v>167</v>
      </c>
      <c r="AH675" s="27"/>
      <c r="AI675" s="27"/>
      <c r="AJ675" s="27"/>
      <c r="AK675" s="27"/>
      <c r="AL675" s="27"/>
      <c r="AM675" s="44"/>
      <c r="AN675" s="44"/>
      <c r="AO675" s="44"/>
      <c r="AP675" s="44"/>
      <c r="AQ675" s="7">
        <f t="shared" si="89"/>
        <v>4</v>
      </c>
      <c r="AR675" s="83">
        <f>34*2</f>
        <v>68</v>
      </c>
      <c r="AS675" s="8">
        <f t="shared" si="90"/>
        <v>5.8823529411764705E-2</v>
      </c>
    </row>
    <row r="676" spans="1:45" ht="25.5" x14ac:dyDescent="0.2">
      <c r="A676" s="157"/>
      <c r="B676" s="121"/>
      <c r="C676" s="55" t="s">
        <v>115</v>
      </c>
      <c r="D676" s="82"/>
      <c r="E676" s="4"/>
      <c r="F676" s="103" t="s">
        <v>160</v>
      </c>
      <c r="G676" s="27"/>
      <c r="H676" s="43"/>
      <c r="I676" s="27"/>
      <c r="J676" s="27"/>
      <c r="K676" s="27"/>
      <c r="L676" s="27"/>
      <c r="M676" s="27"/>
      <c r="N676" s="27"/>
      <c r="O676" s="27"/>
      <c r="P676" s="27"/>
      <c r="Q676" s="103" t="s">
        <v>158</v>
      </c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103" t="s">
        <v>158</v>
      </c>
      <c r="AD676" s="27"/>
      <c r="AE676" s="27"/>
      <c r="AF676" s="27"/>
      <c r="AG676" s="110" t="s">
        <v>167</v>
      </c>
      <c r="AH676" s="27"/>
      <c r="AI676" s="27"/>
      <c r="AJ676" s="27"/>
      <c r="AK676" s="27"/>
      <c r="AL676" s="27"/>
      <c r="AM676" s="44"/>
      <c r="AN676" s="44"/>
      <c r="AO676" s="44"/>
      <c r="AP676" s="44"/>
      <c r="AQ676" s="7">
        <f t="shared" si="89"/>
        <v>4</v>
      </c>
      <c r="AR676" s="83">
        <f t="shared" ref="AR676:AR680" si="93">34*2</f>
        <v>68</v>
      </c>
      <c r="AS676" s="8">
        <f t="shared" si="90"/>
        <v>5.8823529411764705E-2</v>
      </c>
    </row>
    <row r="677" spans="1:45" ht="25.5" x14ac:dyDescent="0.2">
      <c r="A677" s="157"/>
      <c r="B677" s="120" t="s">
        <v>99</v>
      </c>
      <c r="C677" s="55" t="s">
        <v>114</v>
      </c>
      <c r="D677" s="54"/>
      <c r="E677" s="4"/>
      <c r="F677" s="103" t="s">
        <v>160</v>
      </c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103" t="s">
        <v>158</v>
      </c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103" t="s">
        <v>158</v>
      </c>
      <c r="AD677" s="27"/>
      <c r="AE677" s="27"/>
      <c r="AF677" s="27"/>
      <c r="AG677" s="110" t="s">
        <v>167</v>
      </c>
      <c r="AH677" s="27"/>
      <c r="AI677" s="44"/>
      <c r="AJ677" s="44"/>
      <c r="AK677" s="27"/>
      <c r="AL677" s="27"/>
      <c r="AM677" s="44"/>
      <c r="AN677" s="44"/>
      <c r="AO677" s="44"/>
      <c r="AP677" s="44"/>
      <c r="AQ677" s="7">
        <f t="shared" si="89"/>
        <v>4</v>
      </c>
      <c r="AR677" s="83">
        <f t="shared" si="93"/>
        <v>68</v>
      </c>
      <c r="AS677" s="8">
        <f t="shared" si="90"/>
        <v>5.8823529411764705E-2</v>
      </c>
    </row>
    <row r="678" spans="1:45" ht="25.5" x14ac:dyDescent="0.2">
      <c r="A678" s="157"/>
      <c r="B678" s="121"/>
      <c r="C678" s="55" t="s">
        <v>115</v>
      </c>
      <c r="D678" s="54"/>
      <c r="E678" s="4"/>
      <c r="F678" s="103" t="s">
        <v>160</v>
      </c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103" t="s">
        <v>158</v>
      </c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103" t="s">
        <v>158</v>
      </c>
      <c r="AD678" s="27"/>
      <c r="AE678" s="27"/>
      <c r="AF678" s="27"/>
      <c r="AG678" s="110" t="s">
        <v>167</v>
      </c>
      <c r="AH678" s="27"/>
      <c r="AI678" s="44"/>
      <c r="AJ678" s="44"/>
      <c r="AK678" s="27"/>
      <c r="AL678" s="27"/>
      <c r="AM678" s="44"/>
      <c r="AN678" s="44"/>
      <c r="AO678" s="44"/>
      <c r="AP678" s="44"/>
      <c r="AQ678" s="7">
        <f t="shared" si="89"/>
        <v>4</v>
      </c>
      <c r="AR678" s="83">
        <f t="shared" si="93"/>
        <v>68</v>
      </c>
      <c r="AS678" s="8">
        <f t="shared" si="90"/>
        <v>5.8823529411764705E-2</v>
      </c>
    </row>
    <row r="679" spans="1:45" ht="25.5" x14ac:dyDescent="0.2">
      <c r="A679" s="157"/>
      <c r="B679" s="120" t="s">
        <v>100</v>
      </c>
      <c r="C679" s="55" t="s">
        <v>114</v>
      </c>
      <c r="D679" s="52"/>
      <c r="E679" s="4"/>
      <c r="F679" s="103" t="s">
        <v>160</v>
      </c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103" t="s">
        <v>158</v>
      </c>
      <c r="R679" s="27"/>
      <c r="S679" s="27"/>
      <c r="T679" s="27"/>
      <c r="U679" s="27"/>
      <c r="V679" s="27"/>
      <c r="W679" s="103" t="s">
        <v>158</v>
      </c>
      <c r="X679" s="27"/>
      <c r="Y679" s="27"/>
      <c r="Z679" s="27"/>
      <c r="AA679" s="27"/>
      <c r="AB679" s="27"/>
      <c r="AC679" s="103" t="s">
        <v>158</v>
      </c>
      <c r="AD679" s="27"/>
      <c r="AE679" s="27"/>
      <c r="AF679" s="27"/>
      <c r="AG679" s="110" t="s">
        <v>167</v>
      </c>
      <c r="AH679" s="27"/>
      <c r="AI679" s="44"/>
      <c r="AJ679" s="44"/>
      <c r="AK679" s="27"/>
      <c r="AL679" s="27"/>
      <c r="AM679" s="44"/>
      <c r="AN679" s="44"/>
      <c r="AO679" s="44"/>
      <c r="AP679" s="44"/>
      <c r="AQ679" s="7">
        <f t="shared" si="89"/>
        <v>5</v>
      </c>
      <c r="AR679" s="83">
        <f t="shared" si="93"/>
        <v>68</v>
      </c>
      <c r="AS679" s="8">
        <f t="shared" si="90"/>
        <v>7.3529411764705885E-2</v>
      </c>
    </row>
    <row r="680" spans="1:45" ht="25.5" x14ac:dyDescent="0.2">
      <c r="A680" s="157"/>
      <c r="B680" s="121"/>
      <c r="C680" s="55" t="s">
        <v>115</v>
      </c>
      <c r="D680" s="54"/>
      <c r="E680" s="4"/>
      <c r="F680" s="103" t="s">
        <v>160</v>
      </c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103" t="s">
        <v>158</v>
      </c>
      <c r="R680" s="27"/>
      <c r="S680" s="27"/>
      <c r="T680" s="27"/>
      <c r="U680" s="27"/>
      <c r="V680" s="27"/>
      <c r="W680" s="103" t="s">
        <v>158</v>
      </c>
      <c r="X680" s="27"/>
      <c r="Y680" s="27"/>
      <c r="Z680" s="27"/>
      <c r="AA680" s="27"/>
      <c r="AB680" s="27"/>
      <c r="AC680" s="103" t="s">
        <v>158</v>
      </c>
      <c r="AD680" s="27"/>
      <c r="AE680" s="27"/>
      <c r="AF680" s="27"/>
      <c r="AG680" s="110" t="s">
        <v>167</v>
      </c>
      <c r="AH680" s="27"/>
      <c r="AI680" s="44"/>
      <c r="AJ680" s="44"/>
      <c r="AK680" s="27"/>
      <c r="AL680" s="27"/>
      <c r="AM680" s="44"/>
      <c r="AN680" s="44"/>
      <c r="AO680" s="44"/>
      <c r="AP680" s="44"/>
      <c r="AQ680" s="7">
        <f t="shared" si="89"/>
        <v>5</v>
      </c>
      <c r="AR680" s="83">
        <f t="shared" si="93"/>
        <v>68</v>
      </c>
      <c r="AS680" s="8">
        <f t="shared" si="90"/>
        <v>7.3529411764705885E-2</v>
      </c>
    </row>
    <row r="681" spans="1:45" x14ac:dyDescent="0.2">
      <c r="A681" s="157"/>
      <c r="B681" s="120" t="s">
        <v>35</v>
      </c>
      <c r="C681" s="55" t="s">
        <v>114</v>
      </c>
      <c r="D681" s="54"/>
      <c r="E681" s="4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103" t="s">
        <v>158</v>
      </c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103" t="s">
        <v>158</v>
      </c>
      <c r="AE681" s="27"/>
      <c r="AF681" s="27"/>
      <c r="AG681" s="27"/>
      <c r="AH681" s="27"/>
      <c r="AI681" s="44"/>
      <c r="AJ681" s="111" t="s">
        <v>167</v>
      </c>
      <c r="AK681" s="27"/>
      <c r="AL681" s="27"/>
      <c r="AM681" s="44"/>
      <c r="AN681" s="44"/>
      <c r="AO681" s="44"/>
      <c r="AP681" s="44"/>
      <c r="AQ681" s="7">
        <f t="shared" si="89"/>
        <v>3</v>
      </c>
      <c r="AR681" s="83">
        <f>34*1</f>
        <v>34</v>
      </c>
      <c r="AS681" s="8">
        <f t="shared" si="90"/>
        <v>8.8235294117647065E-2</v>
      </c>
    </row>
    <row r="682" spans="1:45" x14ac:dyDescent="0.2">
      <c r="A682" s="157"/>
      <c r="B682" s="121"/>
      <c r="C682" s="55" t="s">
        <v>115</v>
      </c>
      <c r="D682" s="54"/>
      <c r="E682" s="4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103" t="s">
        <v>158</v>
      </c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103" t="s">
        <v>158</v>
      </c>
      <c r="AE682" s="27"/>
      <c r="AF682" s="27"/>
      <c r="AG682" s="27"/>
      <c r="AH682" s="27"/>
      <c r="AI682" s="44"/>
      <c r="AJ682" s="111" t="s">
        <v>167</v>
      </c>
      <c r="AK682" s="27"/>
      <c r="AL682" s="27"/>
      <c r="AM682" s="44"/>
      <c r="AN682" s="44"/>
      <c r="AO682" s="44"/>
      <c r="AP682" s="44"/>
      <c r="AQ682" s="7">
        <f t="shared" si="89"/>
        <v>3</v>
      </c>
      <c r="AR682" s="83">
        <f t="shared" ref="AR682" si="94">34*1</f>
        <v>34</v>
      </c>
      <c r="AS682" s="8">
        <f t="shared" si="90"/>
        <v>8.8235294117647065E-2</v>
      </c>
    </row>
    <row r="683" spans="1:45" x14ac:dyDescent="0.2">
      <c r="A683" s="157"/>
      <c r="B683" s="120" t="s">
        <v>34</v>
      </c>
      <c r="C683" s="55" t="s">
        <v>114</v>
      </c>
      <c r="D683" s="54"/>
      <c r="E683" s="4"/>
      <c r="F683" s="27"/>
      <c r="G683" s="27"/>
      <c r="H683" s="27"/>
      <c r="I683" s="27"/>
      <c r="J683" s="103" t="s">
        <v>160</v>
      </c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44"/>
      <c r="AJ683" s="111" t="s">
        <v>167</v>
      </c>
      <c r="AK683" s="27"/>
      <c r="AL683" s="27"/>
      <c r="AM683" s="44"/>
      <c r="AN683" s="44"/>
      <c r="AO683" s="44"/>
      <c r="AP683" s="44"/>
      <c r="AQ683" s="7">
        <f t="shared" si="89"/>
        <v>2</v>
      </c>
      <c r="AR683" s="83">
        <f>34*2</f>
        <v>68</v>
      </c>
      <c r="AS683" s="8">
        <f t="shared" si="90"/>
        <v>2.9411764705882353E-2</v>
      </c>
    </row>
    <row r="684" spans="1:45" x14ac:dyDescent="0.2">
      <c r="A684" s="157"/>
      <c r="B684" s="121"/>
      <c r="C684" s="55" t="s">
        <v>115</v>
      </c>
      <c r="D684" s="54"/>
      <c r="E684" s="4"/>
      <c r="F684" s="27"/>
      <c r="G684" s="27"/>
      <c r="H684" s="27"/>
      <c r="I684" s="27"/>
      <c r="J684" s="103" t="s">
        <v>160</v>
      </c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44"/>
      <c r="AJ684" s="111" t="s">
        <v>167</v>
      </c>
      <c r="AK684" s="27"/>
      <c r="AL684" s="27"/>
      <c r="AM684" s="44"/>
      <c r="AN684" s="44"/>
      <c r="AO684" s="44"/>
      <c r="AP684" s="44"/>
      <c r="AQ684" s="7">
        <f t="shared" si="89"/>
        <v>2</v>
      </c>
      <c r="AR684" s="83">
        <f t="shared" ref="AR684" si="95">34*2</f>
        <v>68</v>
      </c>
      <c r="AS684" s="8">
        <f t="shared" si="90"/>
        <v>2.9411764705882353E-2</v>
      </c>
    </row>
    <row r="685" spans="1:45" x14ac:dyDescent="0.2">
      <c r="A685" s="157"/>
      <c r="B685" s="123" t="s">
        <v>37</v>
      </c>
      <c r="C685" s="55" t="s">
        <v>114</v>
      </c>
      <c r="D685" s="54"/>
      <c r="E685" s="4"/>
      <c r="F685" s="27"/>
      <c r="G685" s="27"/>
      <c r="H685" s="103" t="s">
        <v>160</v>
      </c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103" t="s">
        <v>158</v>
      </c>
      <c r="Z685" s="27"/>
      <c r="AA685" s="27"/>
      <c r="AB685" s="27"/>
      <c r="AC685" s="27"/>
      <c r="AD685" s="27"/>
      <c r="AE685" s="27"/>
      <c r="AF685" s="27"/>
      <c r="AG685" s="27"/>
      <c r="AH685" s="27"/>
      <c r="AI685" s="114"/>
      <c r="AJ685" s="111" t="s">
        <v>167</v>
      </c>
      <c r="AK685" s="27"/>
      <c r="AL685" s="27"/>
      <c r="AM685" s="44"/>
      <c r="AN685" s="44"/>
      <c r="AO685" s="44"/>
      <c r="AP685" s="44"/>
      <c r="AQ685" s="7">
        <f t="shared" si="89"/>
        <v>3</v>
      </c>
      <c r="AR685" s="83">
        <f>34*1</f>
        <v>34</v>
      </c>
      <c r="AS685" s="8">
        <f t="shared" si="90"/>
        <v>8.8235294117647065E-2</v>
      </c>
    </row>
    <row r="686" spans="1:45" x14ac:dyDescent="0.2">
      <c r="A686" s="157"/>
      <c r="B686" s="123"/>
      <c r="C686" s="55" t="s">
        <v>115</v>
      </c>
      <c r="D686" s="54"/>
      <c r="E686" s="4"/>
      <c r="F686" s="27"/>
      <c r="G686" s="27"/>
      <c r="H686" s="103" t="s">
        <v>160</v>
      </c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103" t="s">
        <v>158</v>
      </c>
      <c r="Z686" s="27"/>
      <c r="AA686" s="27"/>
      <c r="AB686" s="27"/>
      <c r="AC686" s="27"/>
      <c r="AD686" s="27"/>
      <c r="AE686" s="27"/>
      <c r="AF686" s="27"/>
      <c r="AG686" s="27"/>
      <c r="AH686" s="27"/>
      <c r="AI686" s="114"/>
      <c r="AJ686" s="111" t="s">
        <v>167</v>
      </c>
      <c r="AK686" s="27"/>
      <c r="AL686" s="27"/>
      <c r="AM686" s="44"/>
      <c r="AN686" s="44"/>
      <c r="AO686" s="44"/>
      <c r="AP686" s="44"/>
      <c r="AQ686" s="7">
        <f t="shared" si="89"/>
        <v>3</v>
      </c>
      <c r="AR686" s="83">
        <f t="shared" ref="AR686:AR688" si="96">34*1</f>
        <v>34</v>
      </c>
      <c r="AS686" s="8">
        <f t="shared" si="90"/>
        <v>8.8235294117647065E-2</v>
      </c>
    </row>
    <row r="687" spans="1:45" x14ac:dyDescent="0.2">
      <c r="A687" s="157"/>
      <c r="B687" s="123" t="s">
        <v>29</v>
      </c>
      <c r="C687" s="55" t="s">
        <v>114</v>
      </c>
      <c r="D687" s="54"/>
      <c r="E687" s="4"/>
      <c r="F687" s="27"/>
      <c r="G687" s="27"/>
      <c r="H687" s="103" t="s">
        <v>160</v>
      </c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44"/>
      <c r="AJ687" s="111" t="s">
        <v>167</v>
      </c>
      <c r="AK687" s="27"/>
      <c r="AL687" s="27"/>
      <c r="AM687" s="44"/>
      <c r="AN687" s="44"/>
      <c r="AO687" s="44"/>
      <c r="AP687" s="44"/>
      <c r="AQ687" s="7">
        <f t="shared" si="89"/>
        <v>2</v>
      </c>
      <c r="AR687" s="83">
        <f t="shared" si="96"/>
        <v>34</v>
      </c>
      <c r="AS687" s="8">
        <f t="shared" si="90"/>
        <v>5.8823529411764705E-2</v>
      </c>
    </row>
    <row r="688" spans="1:45" x14ac:dyDescent="0.2">
      <c r="A688" s="157"/>
      <c r="B688" s="123"/>
      <c r="C688" s="55" t="s">
        <v>115</v>
      </c>
      <c r="D688" s="54"/>
      <c r="E688" s="4"/>
      <c r="F688" s="27"/>
      <c r="G688" s="27"/>
      <c r="H688" s="103" t="s">
        <v>160</v>
      </c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44"/>
      <c r="AJ688" s="111" t="s">
        <v>167</v>
      </c>
      <c r="AK688" s="27"/>
      <c r="AL688" s="27"/>
      <c r="AM688" s="44"/>
      <c r="AN688" s="44"/>
      <c r="AO688" s="44"/>
      <c r="AP688" s="44"/>
      <c r="AQ688" s="7">
        <f t="shared" si="89"/>
        <v>2</v>
      </c>
      <c r="AR688" s="83">
        <f t="shared" si="96"/>
        <v>34</v>
      </c>
      <c r="AS688" s="8">
        <f t="shared" si="90"/>
        <v>5.8823529411764705E-2</v>
      </c>
    </row>
    <row r="689" spans="1:45" x14ac:dyDescent="0.2">
      <c r="A689" s="157"/>
      <c r="B689" s="120" t="s">
        <v>28</v>
      </c>
      <c r="C689" s="55" t="s">
        <v>114</v>
      </c>
      <c r="D689" s="54"/>
      <c r="E689" s="4"/>
      <c r="F689" s="27"/>
      <c r="G689" s="103" t="s">
        <v>160</v>
      </c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111" t="s">
        <v>158</v>
      </c>
      <c r="AJ689" s="111" t="s">
        <v>167</v>
      </c>
      <c r="AK689" s="27"/>
      <c r="AL689" s="27"/>
      <c r="AM689" s="44"/>
      <c r="AN689" s="44"/>
      <c r="AO689" s="44"/>
      <c r="AP689" s="44"/>
      <c r="AQ689" s="7">
        <f t="shared" si="89"/>
        <v>3</v>
      </c>
      <c r="AR689" s="83">
        <f>34*2</f>
        <v>68</v>
      </c>
      <c r="AS689" s="8">
        <f t="shared" si="90"/>
        <v>4.4117647058823532E-2</v>
      </c>
    </row>
    <row r="690" spans="1:45" x14ac:dyDescent="0.2">
      <c r="A690" s="157"/>
      <c r="B690" s="121"/>
      <c r="C690" s="55" t="s">
        <v>115</v>
      </c>
      <c r="D690" s="54"/>
      <c r="E690" s="4"/>
      <c r="F690" s="27"/>
      <c r="G690" s="103" t="s">
        <v>160</v>
      </c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111" t="s">
        <v>158</v>
      </c>
      <c r="AJ690" s="111" t="s">
        <v>167</v>
      </c>
      <c r="AK690" s="27"/>
      <c r="AL690" s="27"/>
      <c r="AM690" s="44"/>
      <c r="AN690" s="44"/>
      <c r="AO690" s="44"/>
      <c r="AP690" s="44"/>
      <c r="AQ690" s="7">
        <f t="shared" si="89"/>
        <v>3</v>
      </c>
      <c r="AR690" s="83">
        <f t="shared" ref="AR690" si="97">34*2</f>
        <v>68</v>
      </c>
      <c r="AS690" s="8">
        <f t="shared" si="90"/>
        <v>4.4117647058823532E-2</v>
      </c>
    </row>
    <row r="691" spans="1:45" x14ac:dyDescent="0.2">
      <c r="A691" s="157"/>
      <c r="B691" s="120" t="s">
        <v>32</v>
      </c>
      <c r="C691" s="55" t="s">
        <v>114</v>
      </c>
      <c r="D691" s="54"/>
      <c r="E691" s="4"/>
      <c r="F691" s="27"/>
      <c r="G691" s="103" t="s">
        <v>160</v>
      </c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44"/>
      <c r="AJ691" s="111" t="s">
        <v>167</v>
      </c>
      <c r="AK691" s="27"/>
      <c r="AL691" s="27"/>
      <c r="AM691" s="44"/>
      <c r="AN691" s="44"/>
      <c r="AO691" s="44"/>
      <c r="AP691" s="44"/>
      <c r="AQ691" s="7">
        <f t="shared" si="89"/>
        <v>2</v>
      </c>
      <c r="AR691" s="83">
        <f>34*4</f>
        <v>136</v>
      </c>
      <c r="AS691" s="8">
        <f t="shared" si="90"/>
        <v>1.4705882352941176E-2</v>
      </c>
    </row>
    <row r="692" spans="1:45" x14ac:dyDescent="0.2">
      <c r="A692" s="157"/>
      <c r="B692" s="121"/>
      <c r="C692" s="55" t="s">
        <v>115</v>
      </c>
      <c r="D692" s="54"/>
      <c r="E692" s="4"/>
      <c r="F692" s="27"/>
      <c r="G692" s="103" t="s">
        <v>160</v>
      </c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44"/>
      <c r="AJ692" s="111" t="s">
        <v>167</v>
      </c>
      <c r="AK692" s="27"/>
      <c r="AL692" s="27"/>
      <c r="AM692" s="44"/>
      <c r="AN692" s="44"/>
      <c r="AO692" s="44"/>
      <c r="AP692" s="44"/>
      <c r="AQ692" s="7">
        <f t="shared" si="89"/>
        <v>2</v>
      </c>
      <c r="AR692" s="83">
        <f t="shared" ref="AR692" si="98">34*4</f>
        <v>136</v>
      </c>
      <c r="AS692" s="8">
        <f t="shared" si="90"/>
        <v>1.4705882352941176E-2</v>
      </c>
    </row>
    <row r="693" spans="1:45" x14ac:dyDescent="0.2">
      <c r="A693" s="157"/>
      <c r="B693" s="120" t="s">
        <v>30</v>
      </c>
      <c r="C693" s="55" t="s">
        <v>114</v>
      </c>
      <c r="D693" s="54"/>
      <c r="E693" s="4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44"/>
      <c r="AJ693" s="111" t="s">
        <v>167</v>
      </c>
      <c r="AK693" s="27"/>
      <c r="AL693" s="27"/>
      <c r="AM693" s="44"/>
      <c r="AN693" s="44"/>
      <c r="AO693" s="44"/>
      <c r="AP693" s="44"/>
      <c r="AQ693" s="7">
        <f t="shared" si="89"/>
        <v>1</v>
      </c>
      <c r="AR693" s="83">
        <f>34*1</f>
        <v>34</v>
      </c>
      <c r="AS693" s="8">
        <f t="shared" si="90"/>
        <v>2.9411764705882353E-2</v>
      </c>
    </row>
    <row r="694" spans="1:45" x14ac:dyDescent="0.2">
      <c r="A694" s="157"/>
      <c r="B694" s="121"/>
      <c r="C694" s="55" t="s">
        <v>115</v>
      </c>
      <c r="D694" s="54"/>
      <c r="E694" s="4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44"/>
      <c r="AJ694" s="111" t="s">
        <v>167</v>
      </c>
      <c r="AK694" s="27"/>
      <c r="AL694" s="27"/>
      <c r="AM694" s="44"/>
      <c r="AN694" s="44"/>
      <c r="AO694" s="44"/>
      <c r="AP694" s="44"/>
      <c r="AQ694" s="7">
        <f t="shared" si="89"/>
        <v>1</v>
      </c>
      <c r="AR694" s="83">
        <f t="shared" ref="AR694:AR696" si="99">34*1</f>
        <v>34</v>
      </c>
      <c r="AS694" s="8">
        <f t="shared" si="90"/>
        <v>2.9411764705882353E-2</v>
      </c>
    </row>
    <row r="695" spans="1:45" x14ac:dyDescent="0.2">
      <c r="A695" s="157"/>
      <c r="B695" s="123" t="s">
        <v>107</v>
      </c>
      <c r="C695" s="55" t="s">
        <v>114</v>
      </c>
      <c r="D695" s="54"/>
      <c r="E695" s="4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44"/>
      <c r="AJ695" s="44"/>
      <c r="AK695" s="27"/>
      <c r="AL695" s="27"/>
      <c r="AM695" s="44"/>
      <c r="AN695" s="44"/>
      <c r="AO695" s="44"/>
      <c r="AP695" s="44"/>
      <c r="AQ695" s="7">
        <f t="shared" si="89"/>
        <v>0</v>
      </c>
      <c r="AR695" s="83">
        <f t="shared" si="99"/>
        <v>34</v>
      </c>
      <c r="AS695" s="8">
        <f t="shared" si="90"/>
        <v>0</v>
      </c>
    </row>
    <row r="696" spans="1:45" x14ac:dyDescent="0.2">
      <c r="A696" s="157"/>
      <c r="B696" s="123"/>
      <c r="C696" s="55" t="s">
        <v>115</v>
      </c>
      <c r="D696" s="54"/>
      <c r="E696" s="4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44"/>
      <c r="AJ696" s="44"/>
      <c r="AK696" s="27"/>
      <c r="AL696" s="27"/>
      <c r="AM696" s="44"/>
      <c r="AN696" s="44"/>
      <c r="AO696" s="44"/>
      <c r="AP696" s="44"/>
      <c r="AQ696" s="7">
        <f t="shared" si="89"/>
        <v>0</v>
      </c>
      <c r="AR696" s="83">
        <f t="shared" si="99"/>
        <v>34</v>
      </c>
      <c r="AS696" s="8">
        <f t="shared" si="90"/>
        <v>0</v>
      </c>
    </row>
    <row r="697" spans="1:45" x14ac:dyDescent="0.2">
      <c r="A697" s="157"/>
      <c r="B697" s="123" t="s">
        <v>72</v>
      </c>
      <c r="C697" s="55" t="s">
        <v>114</v>
      </c>
      <c r="D697" s="54"/>
      <c r="E697" s="4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44"/>
      <c r="AJ697" s="44"/>
      <c r="AK697" s="27"/>
      <c r="AL697" s="27"/>
      <c r="AM697" s="44"/>
      <c r="AN697" s="44"/>
      <c r="AO697" s="44"/>
      <c r="AP697" s="44"/>
      <c r="AQ697" s="7">
        <f t="shared" si="89"/>
        <v>0</v>
      </c>
      <c r="AR697" s="83">
        <f>34*2</f>
        <v>68</v>
      </c>
      <c r="AS697" s="8">
        <f t="shared" si="90"/>
        <v>0</v>
      </c>
    </row>
    <row r="698" spans="1:45" x14ac:dyDescent="0.2">
      <c r="A698" s="157"/>
      <c r="B698" s="123"/>
      <c r="C698" s="55" t="s">
        <v>115</v>
      </c>
      <c r="D698" s="54"/>
      <c r="E698" s="4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44"/>
      <c r="AJ698" s="44"/>
      <c r="AK698" s="27"/>
      <c r="AL698" s="27"/>
      <c r="AM698" s="44"/>
      <c r="AN698" s="44"/>
      <c r="AO698" s="44"/>
      <c r="AP698" s="44"/>
      <c r="AQ698" s="7">
        <f t="shared" si="89"/>
        <v>0</v>
      </c>
      <c r="AR698" s="83">
        <f t="shared" ref="AR698" si="100">34*2</f>
        <v>68</v>
      </c>
      <c r="AS698" s="8">
        <f t="shared" si="90"/>
        <v>0</v>
      </c>
    </row>
    <row r="699" spans="1:45" ht="14.25" customHeight="1" x14ac:dyDescent="0.2">
      <c r="A699" s="157"/>
      <c r="B699" s="120" t="s">
        <v>117</v>
      </c>
      <c r="C699" s="55" t="s">
        <v>114</v>
      </c>
      <c r="D699" s="54"/>
      <c r="E699" s="4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103" t="s">
        <v>183</v>
      </c>
      <c r="AE699" s="27"/>
      <c r="AF699" s="27"/>
      <c r="AG699" s="27"/>
      <c r="AH699" s="27"/>
      <c r="AI699" s="44"/>
      <c r="AJ699" s="44"/>
      <c r="AK699" s="27"/>
      <c r="AL699" s="27"/>
      <c r="AM699" s="44"/>
      <c r="AN699" s="44"/>
      <c r="AO699" s="44"/>
      <c r="AP699" s="44"/>
      <c r="AQ699" s="7">
        <f t="shared" si="89"/>
        <v>1</v>
      </c>
      <c r="AR699" s="83">
        <f>34*1</f>
        <v>34</v>
      </c>
      <c r="AS699" s="8">
        <f t="shared" si="90"/>
        <v>2.9411764705882353E-2</v>
      </c>
    </row>
    <row r="700" spans="1:45" ht="25.5" x14ac:dyDescent="0.2">
      <c r="A700" s="157"/>
      <c r="B700" s="121"/>
      <c r="C700" s="55" t="s">
        <v>115</v>
      </c>
      <c r="D700" s="54"/>
      <c r="E700" s="4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103" t="s">
        <v>183</v>
      </c>
      <c r="AE700" s="27"/>
      <c r="AF700" s="27"/>
      <c r="AG700" s="27"/>
      <c r="AH700" s="27"/>
      <c r="AI700" s="44"/>
      <c r="AJ700" s="44"/>
      <c r="AK700" s="27"/>
      <c r="AL700" s="27"/>
      <c r="AM700" s="44"/>
      <c r="AN700" s="44"/>
      <c r="AO700" s="44"/>
      <c r="AP700" s="44"/>
      <c r="AQ700" s="7">
        <f t="shared" si="89"/>
        <v>1</v>
      </c>
      <c r="AR700" s="83">
        <f t="shared" ref="AR700" si="101">34*1</f>
        <v>34</v>
      </c>
      <c r="AS700" s="8">
        <f t="shared" si="90"/>
        <v>2.9411764705882353E-2</v>
      </c>
    </row>
    <row r="701" spans="1:45" ht="23.25" customHeight="1" x14ac:dyDescent="0.2">
      <c r="A701" s="69"/>
      <c r="B701" s="70"/>
      <c r="C701" s="70"/>
      <c r="D701" s="70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  <c r="AE701" s="68"/>
      <c r="AF701" s="68"/>
      <c r="AG701" s="68"/>
      <c r="AH701" s="68"/>
      <c r="AI701" s="68"/>
      <c r="AJ701" s="68"/>
      <c r="AK701" s="68"/>
      <c r="AL701" s="68"/>
      <c r="AM701" s="69"/>
      <c r="AN701" s="69"/>
      <c r="AO701" s="69"/>
      <c r="AP701" s="69"/>
      <c r="AQ701" s="69"/>
      <c r="AR701" s="69"/>
      <c r="AS701" s="69"/>
    </row>
    <row r="702" spans="1:45" ht="124.5" customHeight="1" x14ac:dyDescent="0.2">
      <c r="A702" s="164" t="s">
        <v>42</v>
      </c>
      <c r="B702" s="165"/>
      <c r="C702" s="165"/>
      <c r="D702" s="166"/>
      <c r="E702" s="124" t="s">
        <v>40</v>
      </c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  <c r="AA702" s="124"/>
      <c r="AB702" s="124"/>
      <c r="AC702" s="124"/>
      <c r="AD702" s="124"/>
      <c r="AE702" s="124"/>
      <c r="AF702" s="124"/>
      <c r="AG702" s="124"/>
      <c r="AH702" s="124"/>
      <c r="AI702" s="124"/>
      <c r="AJ702" s="124"/>
      <c r="AK702" s="124"/>
      <c r="AL702" s="124"/>
      <c r="AM702" s="124"/>
      <c r="AN702" s="124"/>
      <c r="AO702" s="124"/>
      <c r="AP702" s="124"/>
      <c r="AQ702" s="158" t="s">
        <v>20</v>
      </c>
      <c r="AR702" s="158" t="s">
        <v>22</v>
      </c>
      <c r="AS702" s="159" t="s">
        <v>21</v>
      </c>
    </row>
    <row r="703" spans="1:45" ht="12" customHeight="1" x14ac:dyDescent="0.2">
      <c r="A703" s="136" t="s">
        <v>0</v>
      </c>
      <c r="B703" s="152"/>
      <c r="C703" s="137"/>
      <c r="D703" s="23" t="s">
        <v>18</v>
      </c>
      <c r="E703" s="123" t="s">
        <v>1</v>
      </c>
      <c r="F703" s="123"/>
      <c r="G703" s="123"/>
      <c r="H703" s="123"/>
      <c r="I703" s="123" t="s">
        <v>2</v>
      </c>
      <c r="J703" s="123"/>
      <c r="K703" s="123"/>
      <c r="L703" s="123"/>
      <c r="M703" s="123" t="s">
        <v>3</v>
      </c>
      <c r="N703" s="123"/>
      <c r="O703" s="123"/>
      <c r="P703" s="123"/>
      <c r="Q703" s="123" t="s">
        <v>4</v>
      </c>
      <c r="R703" s="123"/>
      <c r="S703" s="123"/>
      <c r="T703" s="123"/>
      <c r="U703" s="123" t="s">
        <v>5</v>
      </c>
      <c r="V703" s="123"/>
      <c r="W703" s="123"/>
      <c r="X703" s="123" t="s">
        <v>6</v>
      </c>
      <c r="Y703" s="123"/>
      <c r="Z703" s="123"/>
      <c r="AA703" s="123"/>
      <c r="AB703" s="123" t="s">
        <v>7</v>
      </c>
      <c r="AC703" s="123"/>
      <c r="AD703" s="123"/>
      <c r="AE703" s="123" t="s">
        <v>8</v>
      </c>
      <c r="AF703" s="123"/>
      <c r="AG703" s="123"/>
      <c r="AH703" s="123"/>
      <c r="AI703" s="123"/>
      <c r="AJ703" s="123" t="s">
        <v>9</v>
      </c>
      <c r="AK703" s="123"/>
      <c r="AL703" s="123"/>
      <c r="AM703" s="123" t="s">
        <v>10</v>
      </c>
      <c r="AN703" s="123"/>
      <c r="AO703" s="123"/>
      <c r="AP703" s="123"/>
      <c r="AQ703" s="158"/>
      <c r="AR703" s="158"/>
      <c r="AS703" s="159"/>
    </row>
    <row r="704" spans="1:45" hidden="1" x14ac:dyDescent="0.2">
      <c r="A704" s="138"/>
      <c r="B704" s="153"/>
      <c r="C704" s="139"/>
      <c r="D704" s="23" t="s">
        <v>19</v>
      </c>
      <c r="E704" s="5">
        <v>1</v>
      </c>
      <c r="F704" s="5">
        <v>2</v>
      </c>
      <c r="G704" s="5">
        <v>3</v>
      </c>
      <c r="H704" s="5">
        <v>4</v>
      </c>
      <c r="I704" s="5">
        <v>5</v>
      </c>
      <c r="J704" s="5">
        <v>6</v>
      </c>
      <c r="K704" s="5">
        <v>7</v>
      </c>
      <c r="L704" s="5">
        <v>8</v>
      </c>
      <c r="M704" s="5">
        <v>9</v>
      </c>
      <c r="N704" s="5">
        <v>10</v>
      </c>
      <c r="O704" s="5">
        <v>11</v>
      </c>
      <c r="P704" s="5">
        <v>12</v>
      </c>
      <c r="Q704" s="5">
        <v>13</v>
      </c>
      <c r="R704" s="5">
        <v>14</v>
      </c>
      <c r="S704" s="5">
        <v>15</v>
      </c>
      <c r="T704" s="5">
        <v>16</v>
      </c>
      <c r="U704" s="5">
        <v>17</v>
      </c>
      <c r="V704" s="5">
        <v>18</v>
      </c>
      <c r="W704" s="5">
        <v>19</v>
      </c>
      <c r="X704" s="5">
        <v>20</v>
      </c>
      <c r="Y704" s="5">
        <v>21</v>
      </c>
      <c r="Z704" s="5">
        <v>22</v>
      </c>
      <c r="AA704" s="5">
        <v>23</v>
      </c>
      <c r="AB704" s="5">
        <v>24</v>
      </c>
      <c r="AC704" s="5">
        <v>25</v>
      </c>
      <c r="AD704" s="5">
        <v>26</v>
      </c>
      <c r="AE704" s="5">
        <v>27</v>
      </c>
      <c r="AF704" s="5">
        <v>28</v>
      </c>
      <c r="AG704" s="5">
        <v>29</v>
      </c>
      <c r="AH704" s="5">
        <v>30</v>
      </c>
      <c r="AI704" s="5">
        <v>31</v>
      </c>
      <c r="AJ704" s="5">
        <v>32</v>
      </c>
      <c r="AK704" s="5">
        <v>33</v>
      </c>
      <c r="AL704" s="5">
        <v>34</v>
      </c>
      <c r="AM704" s="5">
        <v>35</v>
      </c>
      <c r="AN704" s="5">
        <v>36</v>
      </c>
      <c r="AO704" s="5">
        <v>37</v>
      </c>
      <c r="AP704" s="5">
        <v>38</v>
      </c>
      <c r="AQ704" s="158"/>
      <c r="AR704" s="158"/>
      <c r="AS704" s="159"/>
    </row>
    <row r="705" spans="1:45" ht="38.25" x14ac:dyDescent="0.2">
      <c r="A705" s="157" t="s">
        <v>25</v>
      </c>
      <c r="B705" s="95" t="s">
        <v>13</v>
      </c>
      <c r="C705" s="60" t="s">
        <v>118</v>
      </c>
      <c r="D705" s="54"/>
      <c r="E705" s="27"/>
      <c r="F705" s="27"/>
      <c r="G705" s="103" t="s">
        <v>160</v>
      </c>
      <c r="H705" s="27"/>
      <c r="I705" s="27"/>
      <c r="J705" s="27"/>
      <c r="K705" s="27"/>
      <c r="L705" s="27"/>
      <c r="M705" s="27"/>
      <c r="N705" s="103" t="s">
        <v>189</v>
      </c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103" t="s">
        <v>189</v>
      </c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44"/>
      <c r="AN705" s="44"/>
      <c r="AO705" s="44"/>
      <c r="AP705" s="44"/>
      <c r="AQ705" s="7">
        <f t="shared" ref="AQ705:AQ719" si="102">COUNTA(E705:AP705)</f>
        <v>3</v>
      </c>
      <c r="AR705" s="83">
        <f>34*2</f>
        <v>68</v>
      </c>
      <c r="AS705" s="8">
        <f t="shared" ref="AS705:AS719" si="103">AQ705/AR705</f>
        <v>4.4117647058823532E-2</v>
      </c>
    </row>
    <row r="706" spans="1:45" ht="38.25" x14ac:dyDescent="0.2">
      <c r="A706" s="157"/>
      <c r="B706" s="95" t="s">
        <v>27</v>
      </c>
      <c r="C706" s="60" t="s">
        <v>118</v>
      </c>
      <c r="D706" s="54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110" t="s">
        <v>190</v>
      </c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103" t="s">
        <v>189</v>
      </c>
      <c r="AD706" s="27"/>
      <c r="AE706" s="27"/>
      <c r="AF706" s="27"/>
      <c r="AG706" s="27"/>
      <c r="AH706" s="27"/>
      <c r="AI706" s="27"/>
      <c r="AJ706" s="27"/>
      <c r="AK706" s="27"/>
      <c r="AL706" s="27"/>
      <c r="AM706" s="44"/>
      <c r="AN706" s="44"/>
      <c r="AO706" s="44"/>
      <c r="AP706" s="44"/>
      <c r="AQ706" s="7">
        <f t="shared" si="102"/>
        <v>2</v>
      </c>
      <c r="AR706" s="83">
        <f>34*3</f>
        <v>102</v>
      </c>
      <c r="AS706" s="8">
        <f t="shared" si="103"/>
        <v>1.9607843137254902E-2</v>
      </c>
    </row>
    <row r="707" spans="1:45" x14ac:dyDescent="0.2">
      <c r="A707" s="157"/>
      <c r="B707" s="95" t="s">
        <v>12</v>
      </c>
      <c r="C707" s="60" t="s">
        <v>118</v>
      </c>
      <c r="D707" s="59"/>
      <c r="E707" s="27"/>
      <c r="F707" s="27"/>
      <c r="G707" s="103" t="s">
        <v>160</v>
      </c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44"/>
      <c r="AN707" s="44"/>
      <c r="AO707" s="44"/>
      <c r="AP707" s="44"/>
      <c r="AQ707" s="7">
        <f t="shared" si="102"/>
        <v>1</v>
      </c>
      <c r="AR707" s="83">
        <f t="shared" ref="AR707" si="104">34*3</f>
        <v>102</v>
      </c>
      <c r="AS707" s="8">
        <f t="shared" si="103"/>
        <v>9.8039215686274508E-3</v>
      </c>
    </row>
    <row r="708" spans="1:45" ht="51" x14ac:dyDescent="0.2">
      <c r="A708" s="157"/>
      <c r="B708" s="95" t="s">
        <v>116</v>
      </c>
      <c r="C708" s="60" t="s">
        <v>118</v>
      </c>
      <c r="D708" s="54"/>
      <c r="E708" s="27"/>
      <c r="F708" s="27"/>
      <c r="G708" s="103" t="s">
        <v>160</v>
      </c>
      <c r="H708" s="45"/>
      <c r="I708" s="43"/>
      <c r="J708" s="27"/>
      <c r="K708" s="27"/>
      <c r="L708" s="27"/>
      <c r="M708" s="27"/>
      <c r="N708" s="27"/>
      <c r="O708" s="27"/>
      <c r="P708" s="27"/>
      <c r="Q708" s="27"/>
      <c r="R708" s="103" t="s">
        <v>191</v>
      </c>
      <c r="S708" s="27"/>
      <c r="T708" s="27"/>
      <c r="U708" s="27"/>
      <c r="V708" s="27"/>
      <c r="W708" s="27"/>
      <c r="X708" s="27"/>
      <c r="Y708" s="103" t="s">
        <v>191</v>
      </c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44"/>
      <c r="AN708" s="44"/>
      <c r="AO708" s="44"/>
      <c r="AP708" s="44"/>
      <c r="AQ708" s="7">
        <f t="shared" si="102"/>
        <v>3</v>
      </c>
      <c r="AR708" s="83">
        <f>34*4</f>
        <v>136</v>
      </c>
      <c r="AS708" s="8">
        <f t="shared" si="103"/>
        <v>2.2058823529411766E-2</v>
      </c>
    </row>
    <row r="709" spans="1:45" ht="51" x14ac:dyDescent="0.2">
      <c r="A709" s="157"/>
      <c r="B709" s="95" t="s">
        <v>99</v>
      </c>
      <c r="C709" s="60" t="s">
        <v>118</v>
      </c>
      <c r="D709" s="54"/>
      <c r="E709" s="27"/>
      <c r="F709" s="27"/>
      <c r="G709" s="103" t="s">
        <v>160</v>
      </c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103" t="s">
        <v>191</v>
      </c>
      <c r="S709" s="27"/>
      <c r="T709" s="27"/>
      <c r="U709" s="27"/>
      <c r="V709" s="27"/>
      <c r="W709" s="27"/>
      <c r="X709" s="27"/>
      <c r="Y709" s="103" t="s">
        <v>191</v>
      </c>
      <c r="Z709" s="27"/>
      <c r="AA709" s="27"/>
      <c r="AB709" s="27"/>
      <c r="AC709" s="27"/>
      <c r="AD709" s="27"/>
      <c r="AE709" s="27"/>
      <c r="AF709" s="27"/>
      <c r="AG709" s="27"/>
      <c r="AH709" s="27"/>
      <c r="AI709" s="44"/>
      <c r="AJ709" s="44"/>
      <c r="AK709" s="27"/>
      <c r="AL709" s="27"/>
      <c r="AM709" s="44"/>
      <c r="AN709" s="44"/>
      <c r="AO709" s="44"/>
      <c r="AP709" s="44"/>
      <c r="AQ709" s="7">
        <f t="shared" si="102"/>
        <v>3</v>
      </c>
      <c r="AR709" s="83">
        <f>34*3</f>
        <v>102</v>
      </c>
      <c r="AS709" s="8">
        <f t="shared" si="103"/>
        <v>2.9411764705882353E-2</v>
      </c>
    </row>
    <row r="710" spans="1:45" ht="25.5" x14ac:dyDescent="0.2">
      <c r="A710" s="157"/>
      <c r="B710" s="95" t="s">
        <v>100</v>
      </c>
      <c r="C710" s="60" t="s">
        <v>118</v>
      </c>
      <c r="D710" s="54"/>
      <c r="E710" s="27"/>
      <c r="F710" s="27"/>
      <c r="G710" s="103" t="s">
        <v>160</v>
      </c>
      <c r="H710" s="27"/>
      <c r="I710" s="27"/>
      <c r="J710" s="27"/>
      <c r="K710" s="27"/>
      <c r="L710" s="27"/>
      <c r="M710" s="27"/>
      <c r="N710" s="27"/>
      <c r="O710" s="27"/>
      <c r="P710" s="103" t="s">
        <v>158</v>
      </c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105"/>
      <c r="AD710" s="27"/>
      <c r="AE710" s="27"/>
      <c r="AF710" s="27"/>
      <c r="AG710" s="27"/>
      <c r="AH710" s="27"/>
      <c r="AI710" s="44"/>
      <c r="AJ710" s="44"/>
      <c r="AK710" s="27"/>
      <c r="AL710" s="27"/>
      <c r="AM710" s="44"/>
      <c r="AN710" s="44"/>
      <c r="AO710" s="44"/>
      <c r="AP710" s="44"/>
      <c r="AQ710" s="7">
        <f t="shared" si="102"/>
        <v>2</v>
      </c>
      <c r="AR710" s="83">
        <f>34*1</f>
        <v>34</v>
      </c>
      <c r="AS710" s="8">
        <f t="shared" si="103"/>
        <v>5.8823529411764705E-2</v>
      </c>
    </row>
    <row r="711" spans="1:45" ht="51" x14ac:dyDescent="0.2">
      <c r="A711" s="157"/>
      <c r="B711" s="95" t="s">
        <v>35</v>
      </c>
      <c r="C711" s="60" t="s">
        <v>118</v>
      </c>
      <c r="D711" s="54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103" t="s">
        <v>158</v>
      </c>
      <c r="T711" s="27"/>
      <c r="U711" s="27"/>
      <c r="V711" s="27"/>
      <c r="W711" s="27"/>
      <c r="X711" s="27"/>
      <c r="Y711" s="27"/>
      <c r="Z711" s="27"/>
      <c r="AA711" s="27"/>
      <c r="AB711" s="27"/>
      <c r="AC711" s="103" t="s">
        <v>191</v>
      </c>
      <c r="AD711" s="27"/>
      <c r="AE711" s="27"/>
      <c r="AF711" s="27"/>
      <c r="AG711" s="27"/>
      <c r="AH711" s="27"/>
      <c r="AI711" s="44"/>
      <c r="AJ711" s="44"/>
      <c r="AK711" s="27"/>
      <c r="AL711" s="27"/>
      <c r="AM711" s="44"/>
      <c r="AN711" s="44"/>
      <c r="AO711" s="44"/>
      <c r="AP711" s="44"/>
      <c r="AQ711" s="7">
        <f t="shared" si="102"/>
        <v>2</v>
      </c>
      <c r="AR711" s="83">
        <f t="shared" ref="AR711" si="105">34*1</f>
        <v>34</v>
      </c>
      <c r="AS711" s="8">
        <f t="shared" si="103"/>
        <v>5.8823529411764705E-2</v>
      </c>
    </row>
    <row r="712" spans="1:45" ht="51" x14ac:dyDescent="0.2">
      <c r="A712" s="157"/>
      <c r="B712" s="95" t="s">
        <v>34</v>
      </c>
      <c r="C712" s="60" t="s">
        <v>118</v>
      </c>
      <c r="D712" s="54"/>
      <c r="E712" s="27"/>
      <c r="F712" s="27"/>
      <c r="G712" s="103" t="s">
        <v>160</v>
      </c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103" t="s">
        <v>158</v>
      </c>
      <c r="W712" s="27"/>
      <c r="X712" s="27"/>
      <c r="Y712" s="27"/>
      <c r="Z712" s="27"/>
      <c r="AA712" s="27"/>
      <c r="AB712" s="27"/>
      <c r="AC712" s="103" t="s">
        <v>191</v>
      </c>
      <c r="AD712" s="27"/>
      <c r="AE712" s="27"/>
      <c r="AF712" s="27"/>
      <c r="AG712" s="27"/>
      <c r="AH712" s="27"/>
      <c r="AI712" s="44"/>
      <c r="AJ712" s="44"/>
      <c r="AK712" s="27"/>
      <c r="AL712" s="27"/>
      <c r="AM712" s="44"/>
      <c r="AN712" s="44"/>
      <c r="AO712" s="44"/>
      <c r="AP712" s="44"/>
      <c r="AQ712" s="7">
        <f t="shared" si="102"/>
        <v>3</v>
      </c>
      <c r="AR712" s="83">
        <f>34*2</f>
        <v>68</v>
      </c>
      <c r="AS712" s="8">
        <f t="shared" si="103"/>
        <v>4.4117647058823532E-2</v>
      </c>
    </row>
    <row r="713" spans="1:45" ht="51" x14ac:dyDescent="0.2">
      <c r="A713" s="157"/>
      <c r="B713" s="96" t="s">
        <v>37</v>
      </c>
      <c r="C713" s="60" t="s">
        <v>118</v>
      </c>
      <c r="D713" s="54"/>
      <c r="E713" s="27"/>
      <c r="F713" s="27"/>
      <c r="G713" s="27"/>
      <c r="H713" s="27"/>
      <c r="I713" s="103" t="s">
        <v>160</v>
      </c>
      <c r="J713" s="27"/>
      <c r="K713" s="27"/>
      <c r="L713" s="27"/>
      <c r="M713" s="27"/>
      <c r="N713" s="27"/>
      <c r="O713" s="103" t="s">
        <v>158</v>
      </c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103" t="s">
        <v>191</v>
      </c>
      <c r="AD713" s="27"/>
      <c r="AE713" s="27"/>
      <c r="AF713" s="27"/>
      <c r="AG713" s="27"/>
      <c r="AH713" s="27"/>
      <c r="AI713" s="44"/>
      <c r="AJ713" s="44"/>
      <c r="AK713" s="27"/>
      <c r="AL713" s="27"/>
      <c r="AM713" s="44"/>
      <c r="AN713" s="44"/>
      <c r="AO713" s="44"/>
      <c r="AP713" s="44"/>
      <c r="AQ713" s="7">
        <f t="shared" si="102"/>
        <v>3</v>
      </c>
      <c r="AR713" s="83">
        <f>34*1</f>
        <v>34</v>
      </c>
      <c r="AS713" s="8">
        <f t="shared" si="103"/>
        <v>8.8235294117647065E-2</v>
      </c>
    </row>
    <row r="714" spans="1:45" ht="38.25" x14ac:dyDescent="0.2">
      <c r="A714" s="157"/>
      <c r="B714" s="96" t="s">
        <v>29</v>
      </c>
      <c r="C714" s="60" t="s">
        <v>118</v>
      </c>
      <c r="D714" s="54"/>
      <c r="E714" s="27"/>
      <c r="F714" s="27"/>
      <c r="G714" s="27"/>
      <c r="H714" s="27"/>
      <c r="I714" s="103" t="s">
        <v>160</v>
      </c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103" t="s">
        <v>189</v>
      </c>
      <c r="AF714" s="27"/>
      <c r="AG714" s="27"/>
      <c r="AH714" s="27"/>
      <c r="AI714" s="44"/>
      <c r="AJ714" s="44"/>
      <c r="AK714" s="27"/>
      <c r="AL714" s="27"/>
      <c r="AM714" s="44"/>
      <c r="AN714" s="44"/>
      <c r="AO714" s="44"/>
      <c r="AP714" s="44"/>
      <c r="AQ714" s="7">
        <f t="shared" si="102"/>
        <v>2</v>
      </c>
      <c r="AR714" s="83">
        <f t="shared" ref="AR714" si="106">34*1</f>
        <v>34</v>
      </c>
      <c r="AS714" s="8">
        <f t="shared" si="103"/>
        <v>5.8823529411764705E-2</v>
      </c>
    </row>
    <row r="715" spans="1:45" ht="38.25" x14ac:dyDescent="0.2">
      <c r="A715" s="157"/>
      <c r="B715" s="95" t="s">
        <v>28</v>
      </c>
      <c r="C715" s="60" t="s">
        <v>118</v>
      </c>
      <c r="D715" s="54"/>
      <c r="E715" s="27"/>
      <c r="F715" s="27"/>
      <c r="G715" s="103" t="s">
        <v>160</v>
      </c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103" t="s">
        <v>189</v>
      </c>
      <c r="AF715" s="27"/>
      <c r="AG715" s="27"/>
      <c r="AH715" s="27"/>
      <c r="AI715" s="44"/>
      <c r="AJ715" s="44"/>
      <c r="AK715" s="27"/>
      <c r="AL715" s="27"/>
      <c r="AM715" s="44"/>
      <c r="AN715" s="44"/>
      <c r="AO715" s="44"/>
      <c r="AP715" s="44"/>
      <c r="AQ715" s="7">
        <f t="shared" si="102"/>
        <v>2</v>
      </c>
      <c r="AR715" s="85">
        <f>34*2</f>
        <v>68</v>
      </c>
      <c r="AS715" s="8">
        <f t="shared" si="103"/>
        <v>2.9411764705882353E-2</v>
      </c>
    </row>
    <row r="716" spans="1:45" ht="38.25" x14ac:dyDescent="0.2">
      <c r="A716" s="157"/>
      <c r="B716" s="95" t="s">
        <v>32</v>
      </c>
      <c r="C716" s="60" t="s">
        <v>118</v>
      </c>
      <c r="D716" s="54"/>
      <c r="E716" s="27"/>
      <c r="F716" s="27"/>
      <c r="G716" s="103" t="s">
        <v>160</v>
      </c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103" t="s">
        <v>189</v>
      </c>
      <c r="AF716" s="27"/>
      <c r="AG716" s="27"/>
      <c r="AH716" s="27"/>
      <c r="AI716" s="44"/>
      <c r="AJ716" s="44"/>
      <c r="AK716" s="27"/>
      <c r="AL716" s="27"/>
      <c r="AM716" s="44"/>
      <c r="AN716" s="44"/>
      <c r="AO716" s="44"/>
      <c r="AP716" s="44"/>
      <c r="AQ716" s="7">
        <f t="shared" si="102"/>
        <v>2</v>
      </c>
      <c r="AR716" s="85">
        <f>34*1.5</f>
        <v>51</v>
      </c>
      <c r="AS716" s="8">
        <f t="shared" si="103"/>
        <v>3.9215686274509803E-2</v>
      </c>
    </row>
    <row r="717" spans="1:45" ht="38.25" x14ac:dyDescent="0.2">
      <c r="A717" s="157"/>
      <c r="B717" s="95" t="s">
        <v>30</v>
      </c>
      <c r="C717" s="60" t="s">
        <v>118</v>
      </c>
      <c r="D717" s="54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103" t="s">
        <v>158</v>
      </c>
      <c r="W717" s="27"/>
      <c r="X717" s="27"/>
      <c r="Y717" s="27"/>
      <c r="Z717" s="27"/>
      <c r="AA717" s="27"/>
      <c r="AB717" s="27"/>
      <c r="AC717" s="27"/>
      <c r="AD717" s="27"/>
      <c r="AE717" s="103" t="s">
        <v>189</v>
      </c>
      <c r="AF717" s="27"/>
      <c r="AG717" s="27"/>
      <c r="AH717" s="27"/>
      <c r="AI717" s="44"/>
      <c r="AJ717" s="44"/>
      <c r="AK717" s="27"/>
      <c r="AL717" s="27"/>
      <c r="AM717" s="44"/>
      <c r="AN717" s="44"/>
      <c r="AO717" s="44"/>
      <c r="AP717" s="44"/>
      <c r="AQ717" s="7">
        <f t="shared" si="102"/>
        <v>2</v>
      </c>
      <c r="AR717" s="83">
        <f>34*1</f>
        <v>34</v>
      </c>
      <c r="AS717" s="8">
        <f t="shared" si="103"/>
        <v>5.8823529411764705E-2</v>
      </c>
    </row>
    <row r="718" spans="1:45" ht="38.25" x14ac:dyDescent="0.2">
      <c r="A718" s="157"/>
      <c r="B718" s="96" t="s">
        <v>107</v>
      </c>
      <c r="C718" s="60" t="s">
        <v>118</v>
      </c>
      <c r="D718" s="54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44"/>
      <c r="AJ718" s="44"/>
      <c r="AK718" s="27"/>
      <c r="AL718" s="27"/>
      <c r="AM718" s="44"/>
      <c r="AN718" s="44"/>
      <c r="AO718" s="44"/>
      <c r="AP718" s="44"/>
      <c r="AQ718" s="7">
        <f t="shared" si="102"/>
        <v>0</v>
      </c>
      <c r="AR718" s="83">
        <f t="shared" ref="AR718" si="107">34*1</f>
        <v>34</v>
      </c>
      <c r="AS718" s="8">
        <f t="shared" si="103"/>
        <v>0</v>
      </c>
    </row>
    <row r="719" spans="1:45" ht="25.5" x14ac:dyDescent="0.2">
      <c r="A719" s="157"/>
      <c r="B719" s="96" t="s">
        <v>72</v>
      </c>
      <c r="C719" s="60" t="s">
        <v>118</v>
      </c>
      <c r="D719" s="54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44"/>
      <c r="AJ719" s="44"/>
      <c r="AK719" s="27"/>
      <c r="AL719" s="27"/>
      <c r="AM719" s="44"/>
      <c r="AN719" s="44"/>
      <c r="AO719" s="44"/>
      <c r="AP719" s="44"/>
      <c r="AQ719" s="7">
        <f t="shared" si="102"/>
        <v>0</v>
      </c>
      <c r="AR719" s="83">
        <f>34*2</f>
        <v>68</v>
      </c>
      <c r="AS719" s="8">
        <f t="shared" si="103"/>
        <v>0</v>
      </c>
    </row>
    <row r="720" spans="1:45" ht="18.75" customHeight="1" x14ac:dyDescent="0.2">
      <c r="A720" s="69"/>
      <c r="B720" s="70"/>
      <c r="C720" s="70"/>
      <c r="D720" s="70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68"/>
      <c r="AE720" s="68"/>
      <c r="AF720" s="68"/>
      <c r="AG720" s="68"/>
      <c r="AH720" s="68"/>
      <c r="AI720" s="68"/>
      <c r="AJ720" s="68"/>
      <c r="AK720" s="68"/>
      <c r="AL720" s="68"/>
      <c r="AM720" s="69"/>
      <c r="AN720" s="69"/>
      <c r="AO720" s="69"/>
      <c r="AP720" s="69"/>
      <c r="AQ720" s="69"/>
      <c r="AR720" s="69"/>
      <c r="AS720" s="69"/>
    </row>
  </sheetData>
  <mergeCells count="327">
    <mergeCell ref="B30:B35"/>
    <mergeCell ref="A669:A700"/>
    <mergeCell ref="B687:B688"/>
    <mergeCell ref="B689:B690"/>
    <mergeCell ref="B691:B692"/>
    <mergeCell ref="B693:B694"/>
    <mergeCell ref="B695:B696"/>
    <mergeCell ref="B697:B698"/>
    <mergeCell ref="B699:B700"/>
    <mergeCell ref="B599:B604"/>
    <mergeCell ref="B605:B610"/>
    <mergeCell ref="B611:B616"/>
    <mergeCell ref="B617:B622"/>
    <mergeCell ref="B669:B670"/>
    <mergeCell ref="B671:B672"/>
    <mergeCell ref="B673:B674"/>
    <mergeCell ref="B675:B676"/>
    <mergeCell ref="B677:B678"/>
    <mergeCell ref="B679:B680"/>
    <mergeCell ref="B681:B682"/>
    <mergeCell ref="B683:B684"/>
    <mergeCell ref="B685:B686"/>
    <mergeCell ref="A667:C668"/>
    <mergeCell ref="A666:D666"/>
    <mergeCell ref="B623:B628"/>
    <mergeCell ref="B629:B634"/>
    <mergeCell ref="B635:B640"/>
    <mergeCell ref="B641:B646"/>
    <mergeCell ref="B647:B652"/>
    <mergeCell ref="B653:B658"/>
    <mergeCell ref="B659:B664"/>
    <mergeCell ref="B454:B458"/>
    <mergeCell ref="B469:B474"/>
    <mergeCell ref="B529:B534"/>
    <mergeCell ref="B535:B540"/>
    <mergeCell ref="B541:B546"/>
    <mergeCell ref="B547:B552"/>
    <mergeCell ref="B553:B558"/>
    <mergeCell ref="B587:B592"/>
    <mergeCell ref="B593:B598"/>
    <mergeCell ref="B320:B325"/>
    <mergeCell ref="B326:B331"/>
    <mergeCell ref="B332:B337"/>
    <mergeCell ref="B368:B373"/>
    <mergeCell ref="B374:B379"/>
    <mergeCell ref="B444:B448"/>
    <mergeCell ref="B449:B453"/>
    <mergeCell ref="B419:B423"/>
    <mergeCell ref="B424:B428"/>
    <mergeCell ref="B429:B433"/>
    <mergeCell ref="B434:B438"/>
    <mergeCell ref="B439:B443"/>
    <mergeCell ref="B399:B403"/>
    <mergeCell ref="B404:B408"/>
    <mergeCell ref="B409:B413"/>
    <mergeCell ref="B414:B418"/>
    <mergeCell ref="B384:B388"/>
    <mergeCell ref="B338:B343"/>
    <mergeCell ref="B344:B349"/>
    <mergeCell ref="B350:B355"/>
    <mergeCell ref="B356:B361"/>
    <mergeCell ref="B362:B367"/>
    <mergeCell ref="A311:D311"/>
    <mergeCell ref="E311:AP311"/>
    <mergeCell ref="A122:A175"/>
    <mergeCell ref="B122:B127"/>
    <mergeCell ref="B128:B133"/>
    <mergeCell ref="B134:B139"/>
    <mergeCell ref="B140:B145"/>
    <mergeCell ref="A242:C243"/>
    <mergeCell ref="B146:B151"/>
    <mergeCell ref="B152:B157"/>
    <mergeCell ref="B158:B163"/>
    <mergeCell ref="B170:B175"/>
    <mergeCell ref="B186:B191"/>
    <mergeCell ref="A384:A458"/>
    <mergeCell ref="B389:B393"/>
    <mergeCell ref="B394:B398"/>
    <mergeCell ref="A314:A379"/>
    <mergeCell ref="B314:B319"/>
    <mergeCell ref="B70:B75"/>
    <mergeCell ref="Q120:T120"/>
    <mergeCell ref="U120:W120"/>
    <mergeCell ref="E119:AP119"/>
    <mergeCell ref="X120:AA120"/>
    <mergeCell ref="AB120:AD120"/>
    <mergeCell ref="AE120:AI120"/>
    <mergeCell ref="AJ120:AL120"/>
    <mergeCell ref="AM120:AP120"/>
    <mergeCell ref="A119:D119"/>
    <mergeCell ref="B76:B81"/>
    <mergeCell ref="B82:B87"/>
    <mergeCell ref="B88:B93"/>
    <mergeCell ref="B94:B99"/>
    <mergeCell ref="B100:B105"/>
    <mergeCell ref="B106:B111"/>
    <mergeCell ref="B112:B117"/>
    <mergeCell ref="B164:B169"/>
    <mergeCell ref="A241:D241"/>
    <mergeCell ref="AP5:AQ5"/>
    <mergeCell ref="X6:AB6"/>
    <mergeCell ref="AQ241:AQ243"/>
    <mergeCell ref="AQ119:AQ121"/>
    <mergeCell ref="AQ177:AQ179"/>
    <mergeCell ref="U312:W312"/>
    <mergeCell ref="X312:AA312"/>
    <mergeCell ref="AB312:AD312"/>
    <mergeCell ref="AE312:AI312"/>
    <mergeCell ref="AQ311:AQ313"/>
    <mergeCell ref="AQ61:AQ63"/>
    <mergeCell ref="AM312:AP312"/>
    <mergeCell ref="A12:A59"/>
    <mergeCell ref="B12:B17"/>
    <mergeCell ref="B18:B23"/>
    <mergeCell ref="B24:B29"/>
    <mergeCell ref="AC3:AM5"/>
    <mergeCell ref="A7:B7"/>
    <mergeCell ref="C7:D7"/>
    <mergeCell ref="A310:D310"/>
    <mergeCell ref="B286:B291"/>
    <mergeCell ref="B292:B297"/>
    <mergeCell ref="B298:B303"/>
    <mergeCell ref="B280:B285"/>
    <mergeCell ref="B274:B279"/>
    <mergeCell ref="B268:B273"/>
    <mergeCell ref="B262:B267"/>
    <mergeCell ref="A244:A309"/>
    <mergeCell ref="B250:B255"/>
    <mergeCell ref="B244:B249"/>
    <mergeCell ref="B304:B309"/>
    <mergeCell ref="B256:B261"/>
    <mergeCell ref="E241:AP241"/>
    <mergeCell ref="AN3:AO5"/>
    <mergeCell ref="A64:A117"/>
    <mergeCell ref="B64:B69"/>
    <mergeCell ref="A705:A719"/>
    <mergeCell ref="AR702:AR704"/>
    <mergeCell ref="A703:C704"/>
    <mergeCell ref="A702:D702"/>
    <mergeCell ref="B4:C4"/>
    <mergeCell ref="AR177:AR179"/>
    <mergeCell ref="AS177:AS179"/>
    <mergeCell ref="A178:B179"/>
    <mergeCell ref="C178:C179"/>
    <mergeCell ref="E178:H178"/>
    <mergeCell ref="I178:L178"/>
    <mergeCell ref="M178:P178"/>
    <mergeCell ref="Q178:T178"/>
    <mergeCell ref="U178:W178"/>
    <mergeCell ref="A177:D177"/>
    <mergeCell ref="E177:AP177"/>
    <mergeCell ref="X178:AA178"/>
    <mergeCell ref="AB178:AD178"/>
    <mergeCell ref="AE178:AI178"/>
    <mergeCell ref="AJ178:AL178"/>
    <mergeCell ref="AM178:AP178"/>
    <mergeCell ref="AR119:AR121"/>
    <mergeCell ref="AS119:AS121"/>
    <mergeCell ref="A120:B121"/>
    <mergeCell ref="AS702:AS704"/>
    <mergeCell ref="E703:H703"/>
    <mergeCell ref="I703:L703"/>
    <mergeCell ref="M703:P703"/>
    <mergeCell ref="Q703:T703"/>
    <mergeCell ref="U703:W703"/>
    <mergeCell ref="X703:AA703"/>
    <mergeCell ref="AB703:AD703"/>
    <mergeCell ref="E702:AP702"/>
    <mergeCell ref="AQ702:AQ704"/>
    <mergeCell ref="AE703:AI703"/>
    <mergeCell ref="AJ703:AL703"/>
    <mergeCell ref="AM703:AP703"/>
    <mergeCell ref="AS666:AS668"/>
    <mergeCell ref="E667:H667"/>
    <mergeCell ref="I667:L667"/>
    <mergeCell ref="M667:P667"/>
    <mergeCell ref="Q667:T667"/>
    <mergeCell ref="A569:A664"/>
    <mergeCell ref="Q567:T567"/>
    <mergeCell ref="U567:W567"/>
    <mergeCell ref="X567:AA567"/>
    <mergeCell ref="AB567:AD567"/>
    <mergeCell ref="AE567:AI567"/>
    <mergeCell ref="AJ567:AL567"/>
    <mergeCell ref="U667:W667"/>
    <mergeCell ref="X667:AA667"/>
    <mergeCell ref="AB667:AD667"/>
    <mergeCell ref="AE667:AI667"/>
    <mergeCell ref="AJ667:AL667"/>
    <mergeCell ref="AM667:AP667"/>
    <mergeCell ref="E666:AP666"/>
    <mergeCell ref="AQ666:AQ668"/>
    <mergeCell ref="AR666:AR668"/>
    <mergeCell ref="B569:B574"/>
    <mergeCell ref="B575:B580"/>
    <mergeCell ref="B581:B586"/>
    <mergeCell ref="AR566:AR568"/>
    <mergeCell ref="AS566:AS568"/>
    <mergeCell ref="A567:C568"/>
    <mergeCell ref="E567:H567"/>
    <mergeCell ref="I567:L567"/>
    <mergeCell ref="M567:P567"/>
    <mergeCell ref="AM567:AP567"/>
    <mergeCell ref="B487:B492"/>
    <mergeCell ref="B493:B498"/>
    <mergeCell ref="B499:B504"/>
    <mergeCell ref="B505:B510"/>
    <mergeCell ref="B511:B516"/>
    <mergeCell ref="B517:B522"/>
    <mergeCell ref="B523:B528"/>
    <mergeCell ref="B559:B564"/>
    <mergeCell ref="A566:D566"/>
    <mergeCell ref="A463:A564"/>
    <mergeCell ref="AR460:AR462"/>
    <mergeCell ref="AS460:AS462"/>
    <mergeCell ref="A461:C462"/>
    <mergeCell ref="E461:H461"/>
    <mergeCell ref="I461:L461"/>
    <mergeCell ref="M461:P461"/>
    <mergeCell ref="Q461:T461"/>
    <mergeCell ref="U461:W461"/>
    <mergeCell ref="X461:AA461"/>
    <mergeCell ref="AB461:AD461"/>
    <mergeCell ref="AE461:AI461"/>
    <mergeCell ref="AJ461:AL461"/>
    <mergeCell ref="AM461:AP461"/>
    <mergeCell ref="A460:D460"/>
    <mergeCell ref="E460:AP460"/>
    <mergeCell ref="AQ460:AQ462"/>
    <mergeCell ref="AR381:AR383"/>
    <mergeCell ref="AS381:AS383"/>
    <mergeCell ref="A382:C383"/>
    <mergeCell ref="E382:H382"/>
    <mergeCell ref="I382:L382"/>
    <mergeCell ref="M382:P382"/>
    <mergeCell ref="Q382:T382"/>
    <mergeCell ref="U382:W382"/>
    <mergeCell ref="X382:AA382"/>
    <mergeCell ref="AB382:AD382"/>
    <mergeCell ref="AE382:AI382"/>
    <mergeCell ref="AJ382:AL382"/>
    <mergeCell ref="AM382:AP382"/>
    <mergeCell ref="A381:D381"/>
    <mergeCell ref="E381:AP381"/>
    <mergeCell ref="AQ381:AQ383"/>
    <mergeCell ref="AR311:AR313"/>
    <mergeCell ref="AS311:AS313"/>
    <mergeCell ref="A312:C313"/>
    <mergeCell ref="E312:H312"/>
    <mergeCell ref="I312:L312"/>
    <mergeCell ref="M312:P312"/>
    <mergeCell ref="Q312:T312"/>
    <mergeCell ref="B234:B239"/>
    <mergeCell ref="A180:A239"/>
    <mergeCell ref="B192:B197"/>
    <mergeCell ref="B198:B203"/>
    <mergeCell ref="B180:B185"/>
    <mergeCell ref="B204:B209"/>
    <mergeCell ref="B210:B215"/>
    <mergeCell ref="B216:B221"/>
    <mergeCell ref="B222:B227"/>
    <mergeCell ref="B228:B233"/>
    <mergeCell ref="AR241:AR243"/>
    <mergeCell ref="AS241:AS243"/>
    <mergeCell ref="M242:P242"/>
    <mergeCell ref="Q242:T242"/>
    <mergeCell ref="U242:W242"/>
    <mergeCell ref="E242:H242"/>
    <mergeCell ref="AJ312:AL312"/>
    <mergeCell ref="AR61:AR63"/>
    <mergeCell ref="AJ62:AL62"/>
    <mergeCell ref="AM62:AP62"/>
    <mergeCell ref="A60:D60"/>
    <mergeCell ref="AS61:AS63"/>
    <mergeCell ref="E62:H62"/>
    <mergeCell ref="I62:L62"/>
    <mergeCell ref="M62:P62"/>
    <mergeCell ref="Q62:T62"/>
    <mergeCell ref="U62:W62"/>
    <mergeCell ref="X62:AA62"/>
    <mergeCell ref="AB62:AD62"/>
    <mergeCell ref="AE62:AI62"/>
    <mergeCell ref="A62:B63"/>
    <mergeCell ref="C62:C63"/>
    <mergeCell ref="A61:D61"/>
    <mergeCell ref="E61:AP6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36:B41"/>
    <mergeCell ref="B42:B47"/>
    <mergeCell ref="B48:B53"/>
    <mergeCell ref="B54:B59"/>
    <mergeCell ref="E566:AP566"/>
    <mergeCell ref="I242:L242"/>
    <mergeCell ref="X242:AA242"/>
    <mergeCell ref="AB242:AD242"/>
    <mergeCell ref="AE242:AI242"/>
    <mergeCell ref="AJ242:AL242"/>
    <mergeCell ref="AM242:AP242"/>
    <mergeCell ref="AP4:AQ4"/>
    <mergeCell ref="AQ566:AQ568"/>
    <mergeCell ref="X3:AB3"/>
    <mergeCell ref="X4:AB5"/>
    <mergeCell ref="B463:B468"/>
    <mergeCell ref="B475:B480"/>
    <mergeCell ref="B481:B486"/>
    <mergeCell ref="C120:C121"/>
    <mergeCell ref="E120:H120"/>
    <mergeCell ref="I120:L120"/>
    <mergeCell ref="M120:P12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60" max="50" man="1"/>
    <brk id="118" max="50" man="1"/>
    <brk id="176" max="50" man="1"/>
    <brk id="240" max="50" man="1"/>
    <brk id="310" max="16383" man="1"/>
    <brk id="380" max="16383" man="1"/>
    <brk id="459" max="16383" man="1"/>
    <brk id="565" max="16383" man="1"/>
    <brk id="665" max="50" man="1"/>
    <brk id="70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2025-09-10T10:51:14Z</dcterms:modified>
</cp:coreProperties>
</file>